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namarija Juričević\Desktop\"/>
    </mc:Choice>
  </mc:AlternateContent>
  <xr:revisionPtr revIDLastSave="0" documentId="13_ncr:1_{997AC72E-7EF0-459B-B694-D5F069E900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H306" i="9"/>
  <c r="G306" i="9"/>
  <c r="F306" i="9"/>
  <c r="E306" i="9"/>
  <c r="B306" i="9" s="1"/>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B300" i="9" s="1"/>
  <c r="E300" i="9"/>
  <c r="H299" i="9"/>
  <c r="E299" i="9" s="1"/>
  <c r="B299" i="9" s="1"/>
  <c r="G299" i="9"/>
  <c r="F299" i="9"/>
  <c r="H298" i="9"/>
  <c r="G298" i="9"/>
  <c r="F298" i="9"/>
  <c r="E298" i="9"/>
  <c r="B298" i="9" s="1"/>
  <c r="H297" i="9"/>
  <c r="G297" i="9"/>
  <c r="F297" i="9"/>
  <c r="E297" i="9"/>
  <c r="B297" i="9" s="1"/>
  <c r="H296" i="9"/>
  <c r="G296" i="9"/>
  <c r="E296" i="9" s="1"/>
  <c r="B296" i="9" s="1"/>
  <c r="F296" i="9"/>
  <c r="H295" i="9"/>
  <c r="G295" i="9"/>
  <c r="E295" i="9" s="1"/>
  <c r="B295" i="9" s="1"/>
  <c r="F295" i="9"/>
  <c r="H294" i="9"/>
  <c r="G294" i="9"/>
  <c r="E294" i="9" s="1"/>
  <c r="B294" i="9" s="1"/>
  <c r="F294" i="9"/>
  <c r="H293" i="9"/>
  <c r="G293" i="9"/>
  <c r="E293" i="9" s="1"/>
  <c r="F293" i="9"/>
  <c r="H292" i="9"/>
  <c r="G292" i="9"/>
  <c r="F292" i="9"/>
  <c r="B292" i="9" s="1"/>
  <c r="E292" i="9"/>
  <c r="F291" i="9"/>
  <c r="F290" i="9"/>
  <c r="H289" i="9"/>
  <c r="G289" i="9"/>
  <c r="F289" i="9"/>
  <c r="E289" i="9"/>
  <c r="B289" i="9" s="1"/>
  <c r="H288" i="9"/>
  <c r="G288" i="9"/>
  <c r="E288" i="9" s="1"/>
  <c r="B288" i="9" s="1"/>
  <c r="F288" i="9"/>
  <c r="H287" i="9"/>
  <c r="G287" i="9"/>
  <c r="E287" i="9" s="1"/>
  <c r="B287" i="9" s="1"/>
  <c r="F287" i="9"/>
  <c r="H286" i="9"/>
  <c r="G286" i="9"/>
  <c r="E286" i="9" s="1"/>
  <c r="B286" i="9" s="1"/>
  <c r="F286" i="9"/>
  <c r="F285" i="9"/>
  <c r="H284" i="9"/>
  <c r="E284" i="9" s="1"/>
  <c r="B284" i="9" s="1"/>
  <c r="G284" i="9"/>
  <c r="F284" i="9"/>
  <c r="H283" i="9"/>
  <c r="G283" i="9"/>
  <c r="F283" i="9"/>
  <c r="H282" i="9"/>
  <c r="G282" i="9"/>
  <c r="F282" i="9"/>
  <c r="G281" i="9"/>
  <c r="E281" i="9" s="1"/>
  <c r="B281" i="9" s="1"/>
  <c r="F281" i="9"/>
  <c r="F280" i="9"/>
  <c r="F279" i="9"/>
  <c r="F278" i="9"/>
  <c r="F276" i="9"/>
  <c r="L275" i="9"/>
  <c r="F275" i="9" s="1"/>
  <c r="H275" i="9"/>
  <c r="F274" i="9"/>
  <c r="I273" i="9"/>
  <c r="H273" i="9"/>
  <c r="F273" i="9"/>
  <c r="E272" i="9"/>
  <c r="M271" i="9"/>
  <c r="F271" i="9" s="1"/>
  <c r="L271" i="9"/>
  <c r="E271" i="9"/>
  <c r="B271" i="9"/>
  <c r="M270" i="9"/>
  <c r="L270" i="9"/>
  <c r="F270" i="9" s="1"/>
  <c r="E270" i="9"/>
  <c r="M269" i="9"/>
  <c r="L269" i="9"/>
  <c r="F269" i="9" s="1"/>
  <c r="E269" i="9"/>
  <c r="M268" i="9"/>
  <c r="L268" i="9"/>
  <c r="F268" i="9" s="1"/>
  <c r="B268" i="9" s="1"/>
  <c r="E268" i="9"/>
  <c r="M267" i="9"/>
  <c r="L267" i="9"/>
  <c r="E267" i="9"/>
  <c r="M266" i="9"/>
  <c r="L266" i="9"/>
  <c r="F266" i="9"/>
  <c r="E266" i="9"/>
  <c r="M265" i="9"/>
  <c r="L265" i="9"/>
  <c r="F265" i="9"/>
  <c r="B265" i="9" s="1"/>
  <c r="E265" i="9"/>
  <c r="M264" i="9"/>
  <c r="L264" i="9"/>
  <c r="F264" i="9" s="1"/>
  <c r="E264" i="9"/>
  <c r="B264" i="9" s="1"/>
  <c r="M263" i="9"/>
  <c r="F263" i="9" s="1"/>
  <c r="L263" i="9"/>
  <c r="E263" i="9"/>
  <c r="B263" i="9" s="1"/>
  <c r="M262" i="9"/>
  <c r="L262" i="9"/>
  <c r="F262" i="9" s="1"/>
  <c r="E262" i="9"/>
  <c r="B262" i="9" s="1"/>
  <c r="M261" i="9"/>
  <c r="L261" i="9"/>
  <c r="F261" i="9" s="1"/>
  <c r="E261" i="9"/>
  <c r="M260" i="9"/>
  <c r="L260" i="9"/>
  <c r="F260" i="9" s="1"/>
  <c r="E260" i="9"/>
  <c r="B260" i="9"/>
  <c r="M259" i="9"/>
  <c r="L259" i="9"/>
  <c r="E259" i="9"/>
  <c r="M258" i="9"/>
  <c r="L258" i="9"/>
  <c r="F258" i="9"/>
  <c r="E258" i="9"/>
  <c r="B258" i="9" s="1"/>
  <c r="M257" i="9"/>
  <c r="L257" i="9"/>
  <c r="F257" i="9"/>
  <c r="B257" i="9" s="1"/>
  <c r="E257" i="9"/>
  <c r="M256" i="9"/>
  <c r="L256" i="9"/>
  <c r="E256" i="9"/>
  <c r="M255" i="9"/>
  <c r="L255" i="9"/>
  <c r="F255" i="9" s="1"/>
  <c r="E255" i="9"/>
  <c r="B255" i="9" s="1"/>
  <c r="M254" i="9"/>
  <c r="L254" i="9"/>
  <c r="F254" i="9" s="1"/>
  <c r="E254" i="9"/>
  <c r="M253" i="9"/>
  <c r="L253" i="9"/>
  <c r="F253" i="9"/>
  <c r="E253" i="9"/>
  <c r="B253" i="9" s="1"/>
  <c r="M252" i="9"/>
  <c r="L252" i="9"/>
  <c r="F252" i="9" s="1"/>
  <c r="B252" i="9" s="1"/>
  <c r="E252" i="9"/>
  <c r="M251" i="9"/>
  <c r="L251" i="9"/>
  <c r="F251" i="9" s="1"/>
  <c r="B251" i="9" s="1"/>
  <c r="E251" i="9"/>
  <c r="M250" i="9"/>
  <c r="L250" i="9"/>
  <c r="F250" i="9"/>
  <c r="E250" i="9"/>
  <c r="B250" i="9" s="1"/>
  <c r="M249" i="9"/>
  <c r="L249" i="9"/>
  <c r="F249" i="9"/>
  <c r="B249" i="9" s="1"/>
  <c r="E249" i="9"/>
  <c r="M248" i="9"/>
  <c r="L248" i="9"/>
  <c r="E248" i="9"/>
  <c r="M247" i="9"/>
  <c r="L247" i="9"/>
  <c r="F247" i="9" s="1"/>
  <c r="B247" i="9" s="1"/>
  <c r="E247" i="9"/>
  <c r="M246" i="9"/>
  <c r="L246" i="9"/>
  <c r="F246" i="9" s="1"/>
  <c r="E246" i="9"/>
  <c r="M245" i="9"/>
  <c r="L245" i="9"/>
  <c r="F245" i="9" s="1"/>
  <c r="E245" i="9"/>
  <c r="M244" i="9"/>
  <c r="L244" i="9"/>
  <c r="F244" i="9" s="1"/>
  <c r="E244" i="9"/>
  <c r="B244" i="9"/>
  <c r="M243" i="9"/>
  <c r="L243" i="9"/>
  <c r="F243" i="9" s="1"/>
  <c r="B243" i="9" s="1"/>
  <c r="E243" i="9"/>
  <c r="M242" i="9"/>
  <c r="L242" i="9"/>
  <c r="F242" i="9"/>
  <c r="E242" i="9"/>
  <c r="B242" i="9" s="1"/>
  <c r="M241" i="9"/>
  <c r="L241" i="9"/>
  <c r="F241" i="9"/>
  <c r="E241" i="9"/>
  <c r="B241" i="9" s="1"/>
  <c r="M240" i="9"/>
  <c r="L240" i="9"/>
  <c r="F240" i="9" s="1"/>
  <c r="E240" i="9"/>
  <c r="B240" i="9" s="1"/>
  <c r="M239" i="9"/>
  <c r="L239" i="9"/>
  <c r="F239" i="9" s="1"/>
  <c r="B239" i="9" s="1"/>
  <c r="E239" i="9"/>
  <c r="M238" i="9"/>
  <c r="L238" i="9"/>
  <c r="F238" i="9" s="1"/>
  <c r="E238" i="9"/>
  <c r="B238" i="9" s="1"/>
  <c r="M237" i="9"/>
  <c r="L237" i="9"/>
  <c r="F237" i="9" s="1"/>
  <c r="E237" i="9"/>
  <c r="M236" i="9"/>
  <c r="L236" i="9"/>
  <c r="F236" i="9" s="1"/>
  <c r="B236" i="9" s="1"/>
  <c r="E236" i="9"/>
  <c r="M235" i="9"/>
  <c r="L235" i="9"/>
  <c r="F235" i="9" s="1"/>
  <c r="B235" i="9" s="1"/>
  <c r="E235" i="9"/>
  <c r="M234" i="9"/>
  <c r="L234" i="9"/>
  <c r="F234" i="9"/>
  <c r="E234" i="9"/>
  <c r="M233" i="9"/>
  <c r="L233" i="9"/>
  <c r="F233" i="9"/>
  <c r="E233" i="9"/>
  <c r="B233" i="9" s="1"/>
  <c r="M232" i="9"/>
  <c r="L232" i="9"/>
  <c r="F232" i="9" s="1"/>
  <c r="B232" i="9" s="1"/>
  <c r="E232" i="9"/>
  <c r="M231" i="9"/>
  <c r="L231" i="9"/>
  <c r="F231" i="9" s="1"/>
  <c r="E231" i="9"/>
  <c r="B231" i="9"/>
  <c r="M230" i="9"/>
  <c r="F230" i="9" s="1"/>
  <c r="L230" i="9"/>
  <c r="E230" i="9"/>
  <c r="M229" i="9"/>
  <c r="L229" i="9"/>
  <c r="F229" i="9"/>
  <c r="E229" i="9"/>
  <c r="B229" i="9" s="1"/>
  <c r="M228" i="9"/>
  <c r="L228" i="9"/>
  <c r="F228" i="9" s="1"/>
  <c r="B228" i="9" s="1"/>
  <c r="E228" i="9"/>
  <c r="M227" i="9"/>
  <c r="L227" i="9"/>
  <c r="E227" i="9"/>
  <c r="M226" i="9"/>
  <c r="L226" i="9"/>
  <c r="F226" i="9"/>
  <c r="E226" i="9"/>
  <c r="M225" i="9"/>
  <c r="L225" i="9"/>
  <c r="F225" i="9"/>
  <c r="E225" i="9"/>
  <c r="B225" i="9" s="1"/>
  <c r="M224" i="9"/>
  <c r="L224" i="9"/>
  <c r="F224" i="9" s="1"/>
  <c r="B224" i="9" s="1"/>
  <c r="E224" i="9"/>
  <c r="M223" i="9"/>
  <c r="L223" i="9"/>
  <c r="F223" i="9" s="1"/>
  <c r="E223" i="9"/>
  <c r="B223" i="9" s="1"/>
  <c r="M222" i="9"/>
  <c r="F222" i="9" s="1"/>
  <c r="L222" i="9"/>
  <c r="E222" i="9"/>
  <c r="B222" i="9" s="1"/>
  <c r="M221" i="9"/>
  <c r="L221" i="9"/>
  <c r="F221" i="9"/>
  <c r="E221" i="9"/>
  <c r="M220" i="9"/>
  <c r="L220" i="9"/>
  <c r="F220" i="9" s="1"/>
  <c r="E220" i="9"/>
  <c r="B220" i="9"/>
  <c r="M219" i="9"/>
  <c r="L219" i="9"/>
  <c r="E219" i="9"/>
  <c r="M218" i="9"/>
  <c r="L218" i="9"/>
  <c r="F218" i="9"/>
  <c r="E218" i="9"/>
  <c r="B218" i="9" s="1"/>
  <c r="M217" i="9"/>
  <c r="L217" i="9"/>
  <c r="F217" i="9"/>
  <c r="E217" i="9"/>
  <c r="B217" i="9" s="1"/>
  <c r="M216" i="9"/>
  <c r="L216" i="9"/>
  <c r="E216" i="9"/>
  <c r="M215" i="9"/>
  <c r="L215" i="9"/>
  <c r="F215" i="9" s="1"/>
  <c r="E215" i="9"/>
  <c r="B215" i="9" s="1"/>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G183" i="9"/>
  <c r="E183" i="9" s="1"/>
  <c r="B183" i="9" s="1"/>
  <c r="F183" i="9"/>
  <c r="F182" i="9"/>
  <c r="F181" i="9"/>
  <c r="F180" i="9"/>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H156" i="9"/>
  <c r="G156" i="9"/>
  <c r="F156" i="9"/>
  <c r="E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F150" i="9"/>
  <c r="B150" i="9"/>
  <c r="H149" i="9"/>
  <c r="G149" i="9"/>
  <c r="F149" i="9"/>
  <c r="E149" i="9"/>
  <c r="H148" i="9"/>
  <c r="G148" i="9"/>
  <c r="F148" i="9"/>
  <c r="E148" i="9"/>
  <c r="H147" i="9"/>
  <c r="G147" i="9"/>
  <c r="E147" i="9" s="1"/>
  <c r="B147" i="9" s="1"/>
  <c r="F147" i="9"/>
  <c r="H146" i="9"/>
  <c r="G146" i="9"/>
  <c r="F146" i="9"/>
  <c r="E146" i="9"/>
  <c r="B146" i="9" s="1"/>
  <c r="H145" i="9"/>
  <c r="G145" i="9"/>
  <c r="F145" i="9"/>
  <c r="E145" i="9"/>
  <c r="B145" i="9" s="1"/>
  <c r="H144" i="9"/>
  <c r="G144" i="9"/>
  <c r="E144" i="9" s="1"/>
  <c r="F144" i="9"/>
  <c r="F143" i="9"/>
  <c r="H142" i="9"/>
  <c r="G142" i="9"/>
  <c r="F142" i="9"/>
  <c r="H141" i="9"/>
  <c r="G141" i="9"/>
  <c r="F141" i="9"/>
  <c r="E141" i="9"/>
  <c r="B141" i="9" s="1"/>
  <c r="H140" i="9"/>
  <c r="G140" i="9"/>
  <c r="F140" i="9"/>
  <c r="E140" i="9"/>
  <c r="B140" i="9" s="1"/>
  <c r="H139" i="9"/>
  <c r="G139" i="9"/>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H133" i="9"/>
  <c r="G133" i="9"/>
  <c r="F133" i="9"/>
  <c r="E133" i="9"/>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F127" i="9"/>
  <c r="B127" i="9"/>
  <c r="H126" i="9"/>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F112" i="9"/>
  <c r="H111" i="9"/>
  <c r="G111" i="9"/>
  <c r="E111" i="9" s="1"/>
  <c r="F111" i="9"/>
  <c r="B111" i="9"/>
  <c r="H110" i="9"/>
  <c r="E110" i="9" s="1"/>
  <c r="G110" i="9"/>
  <c r="F110" i="9"/>
  <c r="B110" i="9"/>
  <c r="H109" i="9"/>
  <c r="G109" i="9"/>
  <c r="F109" i="9"/>
  <c r="E109" i="9"/>
  <c r="H108" i="9"/>
  <c r="G108" i="9"/>
  <c r="E108" i="9" s="1"/>
  <c r="F108" i="9"/>
  <c r="H107" i="9"/>
  <c r="G107" i="9"/>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F95" i="9"/>
  <c r="B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H84" i="9"/>
  <c r="G84" i="9"/>
  <c r="E84" i="9" s="1"/>
  <c r="B84" i="9" s="1"/>
  <c r="F84" i="9"/>
  <c r="H83" i="9"/>
  <c r="G83" i="9"/>
  <c r="E83" i="9" s="1"/>
  <c r="B83" i="9" s="1"/>
  <c r="F83" i="9"/>
  <c r="H82" i="9"/>
  <c r="G82" i="9"/>
  <c r="F82" i="9"/>
  <c r="E82" i="9"/>
  <c r="B82" i="9" s="1"/>
  <c r="H81" i="9"/>
  <c r="G81" i="9"/>
  <c r="F81" i="9"/>
  <c r="E81" i="9"/>
  <c r="B81" i="9" s="1"/>
  <c r="H80" i="9"/>
  <c r="G80" i="9"/>
  <c r="E80" i="9" s="1"/>
  <c r="F80" i="9"/>
  <c r="H79" i="9"/>
  <c r="G79" i="9"/>
  <c r="E79" i="9" s="1"/>
  <c r="F79" i="9"/>
  <c r="B79" i="9"/>
  <c r="H78" i="9"/>
  <c r="E78" i="9" s="1"/>
  <c r="G78" i="9"/>
  <c r="F78" i="9"/>
  <c r="B78" i="9"/>
  <c r="H77" i="9"/>
  <c r="G77" i="9"/>
  <c r="F77" i="9"/>
  <c r="E77" i="9"/>
  <c r="H76" i="9"/>
  <c r="G76" i="9"/>
  <c r="E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F63" i="9"/>
  <c r="B63" i="9"/>
  <c r="H62" i="9"/>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G42" i="9"/>
  <c r="F42" i="9"/>
  <c r="E42" i="9"/>
  <c r="B42" i="9"/>
  <c r="H41" i="9"/>
  <c r="E41" i="9" s="1"/>
  <c r="B41" i="9" s="1"/>
  <c r="G41" i="9"/>
  <c r="F41" i="9"/>
  <c r="H40" i="9"/>
  <c r="G40" i="9"/>
  <c r="F40" i="9"/>
  <c r="E40" i="9"/>
  <c r="H39" i="9"/>
  <c r="G39" i="9"/>
  <c r="E39" i="9" s="1"/>
  <c r="B39" i="9" s="1"/>
  <c r="F39" i="9"/>
  <c r="H38" i="9"/>
  <c r="G38" i="9"/>
  <c r="E38" i="9" s="1"/>
  <c r="B38" i="9" s="1"/>
  <c r="F38" i="9"/>
  <c r="H37" i="9"/>
  <c r="G37" i="9"/>
  <c r="F37" i="9"/>
  <c r="E37" i="9"/>
  <c r="B37" i="9" s="1"/>
  <c r="H36" i="9"/>
  <c r="G36" i="9"/>
  <c r="E36" i="9" s="1"/>
  <c r="B36" i="9" s="1"/>
  <c r="F36" i="9"/>
  <c r="H35" i="9"/>
  <c r="G35" i="9"/>
  <c r="E35" i="9" s="1"/>
  <c r="B35" i="9" s="1"/>
  <c r="F35" i="9"/>
  <c r="H34" i="9"/>
  <c r="G34" i="9"/>
  <c r="F34" i="9"/>
  <c r="E34" i="9"/>
  <c r="B34" i="9"/>
  <c r="H33" i="9"/>
  <c r="G33" i="9"/>
  <c r="E33" i="9" s="1"/>
  <c r="B33" i="9" s="1"/>
  <c r="F33" i="9"/>
  <c r="H32" i="9"/>
  <c r="G32" i="9"/>
  <c r="F32" i="9"/>
  <c r="E32" i="9"/>
  <c r="H31" i="9"/>
  <c r="E31" i="9" s="1"/>
  <c r="B31" i="9" s="1"/>
  <c r="G31" i="9"/>
  <c r="F31" i="9"/>
  <c r="H30" i="9"/>
  <c r="G30" i="9"/>
  <c r="E30" i="9" s="1"/>
  <c r="B30" i="9" s="1"/>
  <c r="F30" i="9"/>
  <c r="H29" i="9"/>
  <c r="G29" i="9"/>
  <c r="F29" i="9"/>
  <c r="E29" i="9"/>
  <c r="B29" i="9" s="1"/>
  <c r="H28" i="9"/>
  <c r="G28" i="9"/>
  <c r="E28" i="9" s="1"/>
  <c r="B28" i="9" s="1"/>
  <c r="F28" i="9"/>
  <c r="H27" i="9"/>
  <c r="G27" i="9"/>
  <c r="E27" i="9" s="1"/>
  <c r="B27" i="9" s="1"/>
  <c r="F27" i="9"/>
  <c r="H26" i="9"/>
  <c r="G26" i="9"/>
  <c r="F26" i="9"/>
  <c r="E26" i="9"/>
  <c r="B26" i="9"/>
  <c r="H25" i="9"/>
  <c r="G25" i="9"/>
  <c r="E25" i="9" s="1"/>
  <c r="B25" i="9" s="1"/>
  <c r="F25" i="9"/>
  <c r="H24" i="9"/>
  <c r="G24" i="9"/>
  <c r="F24" i="9"/>
  <c r="E24" i="9"/>
  <c r="H23" i="9"/>
  <c r="E23" i="9" s="1"/>
  <c r="B23" i="9" s="1"/>
  <c r="G23" i="9"/>
  <c r="F23" i="9"/>
  <c r="H22" i="9"/>
  <c r="G22" i="9"/>
  <c r="E22" i="9" s="1"/>
  <c r="B22" i="9" s="1"/>
  <c r="F22" i="9"/>
  <c r="F21" i="9"/>
  <c r="F4" i="9"/>
  <c r="O3" i="9"/>
  <c r="G275" i="9" s="1"/>
  <c r="E275" i="9" s="1"/>
  <c r="B275" i="9" s="1"/>
  <c r="I3" i="9"/>
  <c r="H3" i="9"/>
  <c r="G3" i="9"/>
  <c r="D101" i="8"/>
  <c r="D95" i="8"/>
  <c r="D90" i="8"/>
  <c r="D85" i="8"/>
  <c r="D80" i="8"/>
  <c r="D75" i="8"/>
  <c r="D70" i="8"/>
  <c r="D49" i="8" s="1"/>
  <c r="D65" i="8"/>
  <c r="D60" i="8"/>
  <c r="D55" i="8"/>
  <c r="D50" i="8"/>
  <c r="D44" i="8"/>
  <c r="D43" i="8"/>
  <c r="D36" i="8"/>
  <c r="D26" i="8"/>
  <c r="D24" i="8" s="1"/>
  <c r="D18" i="8"/>
  <c r="D8" i="8"/>
  <c r="D6" i="8"/>
  <c r="D42" i="8" s="1"/>
  <c r="E44" i="7"/>
  <c r="D44" i="7"/>
  <c r="E39" i="7"/>
  <c r="D39" i="7"/>
  <c r="D38" i="7" s="1"/>
  <c r="E30" i="7"/>
  <c r="D30" i="7"/>
  <c r="E23" i="7"/>
  <c r="E22" i="7" s="1"/>
  <c r="D23" i="7"/>
  <c r="D22" i="7" s="1"/>
  <c r="E14" i="7"/>
  <c r="D14" i="7"/>
  <c r="E7" i="7"/>
  <c r="D7" i="7"/>
  <c r="D6" i="7" s="1"/>
  <c r="E6"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C1227" i="1" s="1"/>
  <c r="F249" i="5"/>
  <c r="F248" i="5"/>
  <c r="F247" i="5"/>
  <c r="E246" i="5"/>
  <c r="D246" i="5"/>
  <c r="F244" i="5"/>
  <c r="F243" i="5"/>
  <c r="E242" i="5"/>
  <c r="D242" i="5"/>
  <c r="F242" i="5" s="1"/>
  <c r="F241" i="5"/>
  <c r="F240" i="5"/>
  <c r="F239" i="5"/>
  <c r="E239" i="5"/>
  <c r="D239" i="5"/>
  <c r="E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80" i="5" s="1"/>
  <c r="F179" i="5"/>
  <c r="F178" i="5"/>
  <c r="E177"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F142" i="5"/>
  <c r="E142" i="5"/>
  <c r="D142" i="5"/>
  <c r="D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F78" i="5" s="1"/>
  <c r="D79"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E580" i="4" s="1"/>
  <c r="D581" i="4"/>
  <c r="F579" i="4"/>
  <c r="F578" i="4"/>
  <c r="F577" i="4"/>
  <c r="E577" i="4"/>
  <c r="D577" i="4"/>
  <c r="F576" i="4"/>
  <c r="F575" i="4"/>
  <c r="E574" i="4"/>
  <c r="D574" i="4"/>
  <c r="F574" i="4" s="1"/>
  <c r="F573" i="4"/>
  <c r="F572" i="4"/>
  <c r="E571" i="4"/>
  <c r="E567" i="4" s="1"/>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E529" i="4" s="1"/>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F522" i="4"/>
  <c r="E522" i="4"/>
  <c r="D522" i="4"/>
  <c r="G207" i="9" s="1"/>
  <c r="E207" i="9" s="1"/>
  <c r="B207" i="9" s="1"/>
  <c r="F521" i="4"/>
  <c r="F520" i="4"/>
  <c r="E519" i="4"/>
  <c r="D519" i="4"/>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E422" i="4"/>
  <c r="E421" i="4" s="1"/>
  <c r="D422" i="4"/>
  <c r="F422" i="4" s="1"/>
  <c r="E418" i="4"/>
  <c r="D418" i="4"/>
  <c r="F418" i="4" s="1"/>
  <c r="F417" i="4"/>
  <c r="E417" i="4"/>
  <c r="D417" i="4"/>
  <c r="D644" i="4" s="1"/>
  <c r="F644" i="4" s="1"/>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E363" i="4" s="1"/>
  <c r="D364" i="4"/>
  <c r="D363" i="4" s="1"/>
  <c r="F363"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C236" i="1" s="1"/>
  <c r="F239" i="4"/>
  <c r="F238" i="4"/>
  <c r="F237" i="4"/>
  <c r="E236" i="4"/>
  <c r="D236" i="4"/>
  <c r="F236" i="4" s="1"/>
  <c r="F235" i="4"/>
  <c r="F234" i="4"/>
  <c r="F233" i="4"/>
  <c r="F232" i="4"/>
  <c r="F231" i="4"/>
  <c r="E231" i="4"/>
  <c r="D231" i="4"/>
  <c r="F230" i="4"/>
  <c r="F229" i="4"/>
  <c r="F228" i="4"/>
  <c r="E228" i="4"/>
  <c r="D228" i="4"/>
  <c r="F227" i="4"/>
  <c r="F226" i="4"/>
  <c r="F225" i="4"/>
  <c r="E225" i="4"/>
  <c r="E224" i="4" s="1"/>
  <c r="D225" i="4"/>
  <c r="F223" i="4"/>
  <c r="F222" i="4"/>
  <c r="F221" i="4"/>
  <c r="F220" i="4"/>
  <c r="F219" i="4"/>
  <c r="E219" i="4"/>
  <c r="D219" i="4"/>
  <c r="F218" i="4"/>
  <c r="F217" i="4"/>
  <c r="E216" i="4"/>
  <c r="E215" i="4" s="1"/>
  <c r="D216" i="4"/>
  <c r="D215" i="4" s="1"/>
  <c r="F214" i="4"/>
  <c r="F213" i="4"/>
  <c r="F212" i="4"/>
  <c r="F211" i="4"/>
  <c r="E210" i="4"/>
  <c r="F210" i="4" s="1"/>
  <c r="D210" i="4"/>
  <c r="D196" i="4" s="1"/>
  <c r="F196"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F140" i="4" s="1"/>
  <c r="D140" i="4"/>
  <c r="D139" i="4"/>
  <c r="F138" i="4"/>
  <c r="F137" i="4"/>
  <c r="F136" i="4"/>
  <c r="F135" i="4"/>
  <c r="E134" i="4"/>
  <c r="D130" i="1" s="1"/>
  <c r="D134" i="4"/>
  <c r="D133" i="4" s="1"/>
  <c r="F132" i="4"/>
  <c r="F131" i="4"/>
  <c r="F130" i="4"/>
  <c r="F129" i="4"/>
  <c r="E128" i="4"/>
  <c r="E124" i="4" s="1"/>
  <c r="F124" i="4" s="1"/>
  <c r="D128" i="4"/>
  <c r="F127" i="4"/>
  <c r="F126" i="4"/>
  <c r="F125"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E50" i="4" s="1"/>
  <c r="D51" i="4"/>
  <c r="D50" i="4" s="1"/>
  <c r="F50" i="4" s="1"/>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7" i="4"/>
  <c r="D7" i="4"/>
  <c r="I36" i="3"/>
  <c r="G36" i="3"/>
  <c r="B36" i="3"/>
  <c r="I35" i="3"/>
  <c r="G35" i="3"/>
  <c r="B35" i="3"/>
  <c r="I34" i="3"/>
  <c r="G34" i="3"/>
  <c r="B34" i="3"/>
  <c r="I33" i="3"/>
  <c r="G33" i="3"/>
  <c r="B33" i="3"/>
  <c r="H32" i="3"/>
  <c r="G32" i="3"/>
  <c r="B32" i="3"/>
  <c r="H31" i="3"/>
  <c r="G31" i="3"/>
  <c r="B31" i="3"/>
  <c r="H30"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H1577" i="1" s="1"/>
  <c r="H1576" i="1"/>
  <c r="G1576" i="1"/>
  <c r="C1576" i="1"/>
  <c r="H1575" i="1"/>
  <c r="G1575" i="1"/>
  <c r="C1575" i="1"/>
  <c r="C1574" i="1"/>
  <c r="H1574" i="1" s="1"/>
  <c r="H1573" i="1"/>
  <c r="C1573" i="1"/>
  <c r="G1573" i="1" s="1"/>
  <c r="H1572" i="1"/>
  <c r="G1572" i="1"/>
  <c r="C1572" i="1"/>
  <c r="C1571" i="1"/>
  <c r="C1570" i="1"/>
  <c r="H1569" i="1"/>
  <c r="C1569" i="1"/>
  <c r="G1569" i="1" s="1"/>
  <c r="H1568" i="1"/>
  <c r="G1568" i="1"/>
  <c r="C1568" i="1"/>
  <c r="H1567" i="1"/>
  <c r="G1567" i="1"/>
  <c r="C1567" i="1"/>
  <c r="C1566" i="1"/>
  <c r="H1566" i="1" s="1"/>
  <c r="C1565" i="1"/>
  <c r="H1564" i="1"/>
  <c r="G1564" i="1"/>
  <c r="C1564" i="1"/>
  <c r="C1563" i="1"/>
  <c r="G1562" i="1"/>
  <c r="C1562" i="1"/>
  <c r="H1562" i="1" s="1"/>
  <c r="H1561" i="1"/>
  <c r="G1561" i="1"/>
  <c r="C1561" i="1"/>
  <c r="H1560" i="1"/>
  <c r="G1560" i="1"/>
  <c r="C1560" i="1"/>
  <c r="H1559" i="1"/>
  <c r="G1559" i="1"/>
  <c r="C1559" i="1"/>
  <c r="C1558" i="1"/>
  <c r="H1558" i="1" s="1"/>
  <c r="C1557" i="1"/>
  <c r="G1557" i="1" s="1"/>
  <c r="H1556" i="1"/>
  <c r="G1556" i="1"/>
  <c r="C1556" i="1"/>
  <c r="C1555" i="1"/>
  <c r="C1554" i="1"/>
  <c r="H1553" i="1"/>
  <c r="G1553" i="1"/>
  <c r="C1553" i="1"/>
  <c r="H1552" i="1"/>
  <c r="G1552" i="1"/>
  <c r="C1552" i="1"/>
  <c r="H1551" i="1"/>
  <c r="G1551" i="1"/>
  <c r="C1551" i="1"/>
  <c r="C1550" i="1"/>
  <c r="H1550" i="1" s="1"/>
  <c r="H1549" i="1"/>
  <c r="C1549" i="1"/>
  <c r="G1549" i="1" s="1"/>
  <c r="H1548" i="1"/>
  <c r="G1548" i="1"/>
  <c r="C1548" i="1"/>
  <c r="C1547" i="1"/>
  <c r="C1546" i="1"/>
  <c r="H1546" i="1" s="1"/>
  <c r="H1545" i="1"/>
  <c r="G1545" i="1"/>
  <c r="C1545" i="1"/>
  <c r="H1544" i="1"/>
  <c r="G1544" i="1"/>
  <c r="C1544" i="1"/>
  <c r="H1543" i="1"/>
  <c r="G1543" i="1"/>
  <c r="C1543" i="1"/>
  <c r="C1542" i="1"/>
  <c r="H1542" i="1" s="1"/>
  <c r="H1541" i="1"/>
  <c r="C1541" i="1"/>
  <c r="G1541" i="1" s="1"/>
  <c r="H1540" i="1"/>
  <c r="G1540" i="1"/>
  <c r="C1540" i="1"/>
  <c r="C1539" i="1"/>
  <c r="G1538" i="1"/>
  <c r="C1538" i="1"/>
  <c r="H1538" i="1" s="1"/>
  <c r="H1537" i="1"/>
  <c r="G1537" i="1"/>
  <c r="C1537" i="1"/>
  <c r="H1536" i="1"/>
  <c r="G1536" i="1"/>
  <c r="C1536" i="1"/>
  <c r="H1535" i="1"/>
  <c r="G1535" i="1"/>
  <c r="C1535" i="1"/>
  <c r="C1534" i="1"/>
  <c r="H1534" i="1" s="1"/>
  <c r="C1533" i="1"/>
  <c r="H1532" i="1"/>
  <c r="G1532" i="1"/>
  <c r="C1532" i="1"/>
  <c r="C1531" i="1"/>
  <c r="G1530" i="1"/>
  <c r="C1530" i="1"/>
  <c r="H1530" i="1" s="1"/>
  <c r="H1529" i="1"/>
  <c r="G1529" i="1"/>
  <c r="C1529" i="1"/>
  <c r="H1528" i="1"/>
  <c r="G1528" i="1"/>
  <c r="C1528" i="1"/>
  <c r="H1527" i="1"/>
  <c r="G1527" i="1"/>
  <c r="C1527" i="1"/>
  <c r="C1526" i="1"/>
  <c r="H1526" i="1" s="1"/>
  <c r="C1525" i="1"/>
  <c r="G1525" i="1" s="1"/>
  <c r="H1524" i="1"/>
  <c r="G1524" i="1"/>
  <c r="C1524" i="1"/>
  <c r="C1523" i="1"/>
  <c r="C1522" i="1"/>
  <c r="H1521" i="1"/>
  <c r="C1521" i="1"/>
  <c r="G1521" i="1" s="1"/>
  <c r="H1520" i="1"/>
  <c r="G1520" i="1"/>
  <c r="C1520" i="1"/>
  <c r="H1519" i="1"/>
  <c r="G1519" i="1"/>
  <c r="C1519" i="1"/>
  <c r="C1518" i="1"/>
  <c r="H1518" i="1" s="1"/>
  <c r="C1517" i="1"/>
  <c r="H1516" i="1"/>
  <c r="G1516" i="1"/>
  <c r="C1516" i="1"/>
  <c r="C1515" i="1"/>
  <c r="G1514" i="1"/>
  <c r="C1514" i="1"/>
  <c r="H1514" i="1" s="1"/>
  <c r="H1513" i="1"/>
  <c r="G1513" i="1"/>
  <c r="C1513" i="1"/>
  <c r="H1512" i="1"/>
  <c r="G1512" i="1"/>
  <c r="C1512" i="1"/>
  <c r="H1511" i="1"/>
  <c r="G1511" i="1"/>
  <c r="C1511" i="1"/>
  <c r="C1510" i="1"/>
  <c r="H1510" i="1" s="1"/>
  <c r="C1509" i="1"/>
  <c r="H1508" i="1"/>
  <c r="G1508" i="1"/>
  <c r="C1508" i="1"/>
  <c r="C1507" i="1"/>
  <c r="C1506" i="1"/>
  <c r="H1505" i="1"/>
  <c r="C1505" i="1"/>
  <c r="G1505" i="1" s="1"/>
  <c r="H1504" i="1"/>
  <c r="G1504" i="1"/>
  <c r="C1504" i="1"/>
  <c r="H1503" i="1"/>
  <c r="G1503" i="1"/>
  <c r="C1503" i="1"/>
  <c r="C1502" i="1"/>
  <c r="H1502" i="1" s="1"/>
  <c r="H1501" i="1"/>
  <c r="C1501" i="1"/>
  <c r="G1501" i="1" s="1"/>
  <c r="H1500" i="1"/>
  <c r="G1500" i="1"/>
  <c r="C1500" i="1"/>
  <c r="C1499" i="1"/>
  <c r="G1498" i="1"/>
  <c r="C1498" i="1"/>
  <c r="H1498" i="1" s="1"/>
  <c r="H1497" i="1"/>
  <c r="G1497" i="1"/>
  <c r="C1497" i="1"/>
  <c r="H1496" i="1"/>
  <c r="G1496" i="1"/>
  <c r="C1496" i="1"/>
  <c r="H1495" i="1"/>
  <c r="G1495" i="1"/>
  <c r="C1495" i="1"/>
  <c r="C1494" i="1"/>
  <c r="H1494" i="1" s="1"/>
  <c r="C1493" i="1"/>
  <c r="H1492" i="1"/>
  <c r="G1492" i="1"/>
  <c r="C1492" i="1"/>
  <c r="C1491" i="1"/>
  <c r="G1490" i="1"/>
  <c r="C1490" i="1"/>
  <c r="H1490" i="1" s="1"/>
  <c r="H1489" i="1"/>
  <c r="G1489" i="1"/>
  <c r="C1489" i="1"/>
  <c r="H1488" i="1"/>
  <c r="G1488" i="1"/>
  <c r="C1488" i="1"/>
  <c r="H1487" i="1"/>
  <c r="G1487" i="1"/>
  <c r="C1487" i="1"/>
  <c r="C1486" i="1"/>
  <c r="H1486" i="1" s="1"/>
  <c r="C1485" i="1"/>
  <c r="G1485" i="1" s="1"/>
  <c r="H1484" i="1"/>
  <c r="G1484" i="1"/>
  <c r="C1484" i="1"/>
  <c r="C1483" i="1"/>
  <c r="C1482" i="1"/>
  <c r="H1481" i="1"/>
  <c r="C1481" i="1"/>
  <c r="G1481" i="1" s="1"/>
  <c r="H1480" i="1"/>
  <c r="G1480" i="1"/>
  <c r="C1480" i="1"/>
  <c r="H11" i="3" s="1"/>
  <c r="N3" i="9" s="1"/>
  <c r="J1479" i="1"/>
  <c r="H1479" i="1"/>
  <c r="D1479" i="1"/>
  <c r="C1479" i="1"/>
  <c r="G1479" i="1" s="1"/>
  <c r="I1479" i="1" s="1"/>
  <c r="J1478" i="1"/>
  <c r="H1478" i="1"/>
  <c r="G1478" i="1"/>
  <c r="I1478" i="1" s="1"/>
  <c r="D1478" i="1"/>
  <c r="C1478" i="1"/>
  <c r="H1477" i="1"/>
  <c r="D1477" i="1"/>
  <c r="C1477" i="1"/>
  <c r="D1476" i="1"/>
  <c r="C1476" i="1"/>
  <c r="C1475" i="1"/>
  <c r="H1474" i="1"/>
  <c r="D1474" i="1"/>
  <c r="C1474" i="1"/>
  <c r="D1473" i="1"/>
  <c r="C1473" i="1"/>
  <c r="J1472" i="1"/>
  <c r="I1472" i="1"/>
  <c r="H1472" i="1"/>
  <c r="D1472" i="1"/>
  <c r="C1472" i="1"/>
  <c r="G1472" i="1" s="1"/>
  <c r="J1471" i="1"/>
  <c r="H1471" i="1"/>
  <c r="G1471" i="1"/>
  <c r="D1471" i="1"/>
  <c r="C1471" i="1"/>
  <c r="D1470" i="1"/>
  <c r="G1470" i="1" s="1"/>
  <c r="C1470" i="1"/>
  <c r="H1470" i="1" s="1"/>
  <c r="C1469" i="1"/>
  <c r="D1468" i="1"/>
  <c r="C1468" i="1"/>
  <c r="H1468" i="1" s="1"/>
  <c r="D1467" i="1"/>
  <c r="C1467" i="1"/>
  <c r="J1466" i="1"/>
  <c r="H1466" i="1"/>
  <c r="D1466" i="1"/>
  <c r="C1466" i="1"/>
  <c r="G1466" i="1" s="1"/>
  <c r="I1466" i="1" s="1"/>
  <c r="J1465" i="1"/>
  <c r="H1465" i="1"/>
  <c r="G1465" i="1"/>
  <c r="I1465" i="1" s="1"/>
  <c r="D1465" i="1"/>
  <c r="C1465" i="1"/>
  <c r="H1464" i="1"/>
  <c r="D1464" i="1"/>
  <c r="C1464" i="1"/>
  <c r="J1463" i="1"/>
  <c r="D1463" i="1"/>
  <c r="G1463" i="1" s="1"/>
  <c r="C1463" i="1"/>
  <c r="H1463" i="1" s="1"/>
  <c r="J1462" i="1"/>
  <c r="H1462" i="1"/>
  <c r="D1462" i="1"/>
  <c r="C1462" i="1"/>
  <c r="G1462" i="1" s="1"/>
  <c r="D1461" i="1"/>
  <c r="C1461" i="1"/>
  <c r="D1460" i="1"/>
  <c r="G1460" i="1" s="1"/>
  <c r="C1460" i="1"/>
  <c r="H1460" i="1" s="1"/>
  <c r="J1459" i="1"/>
  <c r="H1459" i="1"/>
  <c r="D1459" i="1"/>
  <c r="C1459" i="1"/>
  <c r="G1459" i="1" s="1"/>
  <c r="I1459" i="1" s="1"/>
  <c r="H1458" i="1"/>
  <c r="G1458" i="1"/>
  <c r="I1458" i="1" s="1"/>
  <c r="D1458" i="1"/>
  <c r="J1458" i="1" s="1"/>
  <c r="C1458" i="1"/>
  <c r="D1457" i="1"/>
  <c r="C1457" i="1"/>
  <c r="D1456" i="1"/>
  <c r="C1456" i="1"/>
  <c r="J1455" i="1"/>
  <c r="H1455" i="1"/>
  <c r="D1455" i="1"/>
  <c r="C1455" i="1"/>
  <c r="G1455" i="1" s="1"/>
  <c r="I1455" i="1" s="1"/>
  <c r="D1454" i="1"/>
  <c r="C1454" i="1"/>
  <c r="C1453" i="1"/>
  <c r="J1452" i="1"/>
  <c r="H1452" i="1"/>
  <c r="G1452" i="1"/>
  <c r="I1452" i="1" s="1"/>
  <c r="D1452" i="1"/>
  <c r="C1452" i="1"/>
  <c r="H1451" i="1"/>
  <c r="D1451" i="1"/>
  <c r="C1451" i="1"/>
  <c r="J1450" i="1"/>
  <c r="D1450" i="1"/>
  <c r="C1450" i="1"/>
  <c r="J1449" i="1"/>
  <c r="H1449" i="1"/>
  <c r="D1449" i="1"/>
  <c r="C1449" i="1"/>
  <c r="G1449" i="1" s="1"/>
  <c r="J1448" i="1"/>
  <c r="H1448" i="1"/>
  <c r="G1448" i="1"/>
  <c r="I1448" i="1" s="1"/>
  <c r="D1448" i="1"/>
  <c r="C1448" i="1"/>
  <c r="H1447" i="1"/>
  <c r="D1447" i="1"/>
  <c r="C1447" i="1"/>
  <c r="J1446" i="1"/>
  <c r="D1446" i="1"/>
  <c r="C1446" i="1"/>
  <c r="J1445" i="1"/>
  <c r="H1445" i="1"/>
  <c r="G1445" i="1"/>
  <c r="D1445" i="1"/>
  <c r="C1445" i="1"/>
  <c r="D1444" i="1"/>
  <c r="G1444" i="1" s="1"/>
  <c r="C1444" i="1"/>
  <c r="G1443" i="1"/>
  <c r="D1443" i="1"/>
  <c r="C1443" i="1"/>
  <c r="J1442" i="1"/>
  <c r="D1442" i="1"/>
  <c r="C1442" i="1"/>
  <c r="H1441" i="1"/>
  <c r="G1441" i="1"/>
  <c r="I1441" i="1" s="1"/>
  <c r="D1441" i="1"/>
  <c r="C1441" i="1"/>
  <c r="J1441" i="1" s="1"/>
  <c r="D1440" i="1"/>
  <c r="G1440" i="1" s="1"/>
  <c r="C1440" i="1"/>
  <c r="G1439" i="1"/>
  <c r="D1439" i="1"/>
  <c r="C1439" i="1"/>
  <c r="H1438" i="1"/>
  <c r="G1438" i="1"/>
  <c r="D1438" i="1"/>
  <c r="C1438" i="1"/>
  <c r="D1437" i="1"/>
  <c r="C1437" i="1"/>
  <c r="H1434" i="1"/>
  <c r="D1434" i="1"/>
  <c r="G1434" i="1" s="1"/>
  <c r="C1434" i="1"/>
  <c r="G1433" i="1"/>
  <c r="D1433" i="1"/>
  <c r="C1433" i="1"/>
  <c r="H1433" i="1" s="1"/>
  <c r="H1432" i="1"/>
  <c r="D1432" i="1"/>
  <c r="C1432" i="1"/>
  <c r="G1432" i="1" s="1"/>
  <c r="G1431" i="1"/>
  <c r="D1431" i="1"/>
  <c r="C1431" i="1"/>
  <c r="H1431" i="1" s="1"/>
  <c r="D1430" i="1"/>
  <c r="C1430" i="1"/>
  <c r="G1429" i="1"/>
  <c r="D1429" i="1"/>
  <c r="C1429" i="1"/>
  <c r="H1429" i="1" s="1"/>
  <c r="H1428" i="1"/>
  <c r="D1428" i="1"/>
  <c r="C1428" i="1"/>
  <c r="G1428" i="1" s="1"/>
  <c r="G1427" i="1"/>
  <c r="D1427" i="1"/>
  <c r="C1427" i="1"/>
  <c r="H1427" i="1" s="1"/>
  <c r="H1426" i="1"/>
  <c r="D1426" i="1"/>
  <c r="C1426" i="1"/>
  <c r="G1426" i="1" s="1"/>
  <c r="G1425" i="1"/>
  <c r="D1425" i="1"/>
  <c r="C1425" i="1"/>
  <c r="H1425" i="1" s="1"/>
  <c r="D1424" i="1"/>
  <c r="C1424" i="1"/>
  <c r="G1423" i="1"/>
  <c r="D1423" i="1"/>
  <c r="C1423" i="1"/>
  <c r="H1423" i="1" s="1"/>
  <c r="D1422" i="1"/>
  <c r="C1422" i="1"/>
  <c r="G1421" i="1"/>
  <c r="D1421" i="1"/>
  <c r="C1421" i="1"/>
  <c r="H1421" i="1" s="1"/>
  <c r="H1420" i="1"/>
  <c r="D1420" i="1"/>
  <c r="C1420" i="1"/>
  <c r="G1420" i="1" s="1"/>
  <c r="G1419" i="1"/>
  <c r="D1419" i="1"/>
  <c r="C1419" i="1"/>
  <c r="H1419" i="1" s="1"/>
  <c r="H1418" i="1"/>
  <c r="D1418" i="1"/>
  <c r="C1418" i="1"/>
  <c r="G1418" i="1" s="1"/>
  <c r="G1417" i="1"/>
  <c r="D1417" i="1"/>
  <c r="C1417" i="1"/>
  <c r="H1417" i="1" s="1"/>
  <c r="D1416" i="1"/>
  <c r="C1416" i="1"/>
  <c r="G1416" i="1" s="1"/>
  <c r="G1415" i="1"/>
  <c r="D1415" i="1"/>
  <c r="C1415" i="1"/>
  <c r="H1415" i="1" s="1"/>
  <c r="D1414" i="1"/>
  <c r="C1414" i="1"/>
  <c r="G1413" i="1"/>
  <c r="D1413" i="1"/>
  <c r="C1413" i="1"/>
  <c r="H1413" i="1" s="1"/>
  <c r="H1412" i="1"/>
  <c r="D1412" i="1"/>
  <c r="C1412" i="1"/>
  <c r="G1412" i="1" s="1"/>
  <c r="G1411" i="1"/>
  <c r="D1411" i="1"/>
  <c r="C1411" i="1"/>
  <c r="H1411" i="1" s="1"/>
  <c r="H1410" i="1"/>
  <c r="D1410" i="1"/>
  <c r="C1410" i="1"/>
  <c r="G1410" i="1" s="1"/>
  <c r="G1409" i="1"/>
  <c r="D1409" i="1"/>
  <c r="C1409" i="1"/>
  <c r="H1409" i="1" s="1"/>
  <c r="D1408" i="1"/>
  <c r="C1408" i="1"/>
  <c r="D1407" i="1"/>
  <c r="G1407" i="1" s="1"/>
  <c r="C1407" i="1"/>
  <c r="D1406" i="1"/>
  <c r="C1406" i="1"/>
  <c r="D1405" i="1"/>
  <c r="G1405" i="1" s="1"/>
  <c r="C1405" i="1"/>
  <c r="H1404" i="1"/>
  <c r="D1404" i="1"/>
  <c r="C1404" i="1"/>
  <c r="G1404" i="1" s="1"/>
  <c r="D1403" i="1"/>
  <c r="G1403" i="1" s="1"/>
  <c r="C1403" i="1"/>
  <c r="H1402" i="1"/>
  <c r="D1402" i="1"/>
  <c r="C1402" i="1"/>
  <c r="G1402" i="1" s="1"/>
  <c r="G1401" i="1"/>
  <c r="D1401" i="1"/>
  <c r="C1401" i="1"/>
  <c r="H1401" i="1" s="1"/>
  <c r="H1400" i="1"/>
  <c r="D1400" i="1"/>
  <c r="C1400" i="1"/>
  <c r="G1400" i="1" s="1"/>
  <c r="D1399" i="1"/>
  <c r="G1399" i="1" s="1"/>
  <c r="C1399" i="1"/>
  <c r="D1398" i="1"/>
  <c r="C1398" i="1"/>
  <c r="D1397" i="1"/>
  <c r="G1397" i="1" s="1"/>
  <c r="C1397" i="1"/>
  <c r="H1396" i="1"/>
  <c r="D1396" i="1"/>
  <c r="C1396" i="1"/>
  <c r="G1396" i="1" s="1"/>
  <c r="D1395" i="1"/>
  <c r="G1395" i="1" s="1"/>
  <c r="C1395" i="1"/>
  <c r="D1394" i="1"/>
  <c r="C1394" i="1"/>
  <c r="G1394" i="1" s="1"/>
  <c r="G1393" i="1"/>
  <c r="D1393" i="1"/>
  <c r="C1393" i="1"/>
  <c r="H1393" i="1" s="1"/>
  <c r="D1392" i="1"/>
  <c r="C1392" i="1"/>
  <c r="D1391" i="1"/>
  <c r="G1391" i="1" s="1"/>
  <c r="C1391" i="1"/>
  <c r="D1390" i="1"/>
  <c r="C1390" i="1"/>
  <c r="D1389" i="1"/>
  <c r="G1389" i="1" s="1"/>
  <c r="C1389" i="1"/>
  <c r="H1388" i="1"/>
  <c r="D1388" i="1"/>
  <c r="C1388" i="1"/>
  <c r="G1388" i="1" s="1"/>
  <c r="D1387" i="1"/>
  <c r="G1387" i="1" s="1"/>
  <c r="C1387" i="1"/>
  <c r="H1386" i="1"/>
  <c r="D1386" i="1"/>
  <c r="C1386" i="1"/>
  <c r="G1386" i="1" s="1"/>
  <c r="G1385" i="1"/>
  <c r="D1385" i="1"/>
  <c r="C1385" i="1"/>
  <c r="H1385" i="1" s="1"/>
  <c r="H1384" i="1"/>
  <c r="D1384" i="1"/>
  <c r="C1384" i="1"/>
  <c r="G1384" i="1" s="1"/>
  <c r="D1383" i="1"/>
  <c r="D1382" i="1"/>
  <c r="C1382" i="1"/>
  <c r="G1382" i="1" s="1"/>
  <c r="G1381" i="1"/>
  <c r="D1381" i="1"/>
  <c r="C1381" i="1"/>
  <c r="H1381" i="1" s="1"/>
  <c r="D1380" i="1"/>
  <c r="C1380" i="1"/>
  <c r="G1380" i="1" s="1"/>
  <c r="D1379" i="1"/>
  <c r="G1379" i="1" s="1"/>
  <c r="C1379" i="1"/>
  <c r="H1379" i="1" s="1"/>
  <c r="D1378" i="1"/>
  <c r="C1378" i="1"/>
  <c r="G1378" i="1" s="1"/>
  <c r="G1377" i="1"/>
  <c r="D1377" i="1"/>
  <c r="H1377" i="1" s="1"/>
  <c r="C1377" i="1"/>
  <c r="H1376" i="1"/>
  <c r="D1376" i="1"/>
  <c r="C1376" i="1"/>
  <c r="G1376" i="1" s="1"/>
  <c r="G1375" i="1"/>
  <c r="D1375" i="1"/>
  <c r="H1375" i="1" s="1"/>
  <c r="C1375" i="1"/>
  <c r="D1374" i="1"/>
  <c r="C1374" i="1"/>
  <c r="G1374" i="1" s="1"/>
  <c r="G1373" i="1"/>
  <c r="D1373" i="1"/>
  <c r="H1373" i="1" s="1"/>
  <c r="C1373" i="1"/>
  <c r="D1372" i="1"/>
  <c r="C1372" i="1"/>
  <c r="D1371" i="1"/>
  <c r="H1371" i="1" s="1"/>
  <c r="C1371" i="1"/>
  <c r="D1370" i="1"/>
  <c r="C1370" i="1"/>
  <c r="H1370" i="1" s="1"/>
  <c r="G1369" i="1"/>
  <c r="D1369" i="1"/>
  <c r="H1369" i="1" s="1"/>
  <c r="C1369" i="1"/>
  <c r="D1368" i="1"/>
  <c r="H1368" i="1" s="1"/>
  <c r="C1368" i="1"/>
  <c r="G1367" i="1"/>
  <c r="D1367" i="1"/>
  <c r="H1367" i="1" s="1"/>
  <c r="C1367" i="1"/>
  <c r="D1366" i="1"/>
  <c r="C1366" i="1"/>
  <c r="G1366" i="1" s="1"/>
  <c r="G1365" i="1"/>
  <c r="D1365" i="1"/>
  <c r="H1365" i="1" s="1"/>
  <c r="C1365" i="1"/>
  <c r="D1364" i="1"/>
  <c r="C1364" i="1"/>
  <c r="D1363" i="1"/>
  <c r="H1363" i="1" s="1"/>
  <c r="C1363" i="1"/>
  <c r="D1362" i="1"/>
  <c r="C1362" i="1"/>
  <c r="H1362" i="1" s="1"/>
  <c r="G1361" i="1"/>
  <c r="D1361" i="1"/>
  <c r="H1361" i="1" s="1"/>
  <c r="C1361" i="1"/>
  <c r="D1360" i="1"/>
  <c r="H1360" i="1" s="1"/>
  <c r="C1360" i="1"/>
  <c r="G1359" i="1"/>
  <c r="D1359" i="1"/>
  <c r="H1359" i="1" s="1"/>
  <c r="C1359" i="1"/>
  <c r="D1358" i="1"/>
  <c r="C1358" i="1"/>
  <c r="G1358" i="1" s="1"/>
  <c r="H1357" i="1"/>
  <c r="D1357" i="1"/>
  <c r="G1357" i="1" s="1"/>
  <c r="C1357" i="1"/>
  <c r="H1356" i="1"/>
  <c r="D1356" i="1"/>
  <c r="C1356" i="1"/>
  <c r="H1355" i="1"/>
  <c r="G1355" i="1"/>
  <c r="D1355" i="1"/>
  <c r="C1355" i="1"/>
  <c r="D1354" i="1"/>
  <c r="C1354" i="1"/>
  <c r="D1353" i="1"/>
  <c r="G1353" i="1" s="1"/>
  <c r="C1353" i="1"/>
  <c r="H1353" i="1" s="1"/>
  <c r="D1352" i="1"/>
  <c r="C1352" i="1"/>
  <c r="G1352" i="1" s="1"/>
  <c r="D1351" i="1"/>
  <c r="C1351" i="1"/>
  <c r="D1350" i="1"/>
  <c r="C1350" i="1"/>
  <c r="H1349" i="1"/>
  <c r="D1349" i="1"/>
  <c r="C1349" i="1"/>
  <c r="G1349" i="1" s="1"/>
  <c r="H1348" i="1"/>
  <c r="D1348" i="1"/>
  <c r="C1348" i="1"/>
  <c r="G1348" i="1" s="1"/>
  <c r="G1347" i="1"/>
  <c r="D1347" i="1"/>
  <c r="H1347" i="1" s="1"/>
  <c r="C1347" i="1"/>
  <c r="D1346" i="1"/>
  <c r="H1346" i="1" s="1"/>
  <c r="C1346" i="1"/>
  <c r="H1345" i="1"/>
  <c r="D1345" i="1"/>
  <c r="C1345" i="1"/>
  <c r="G1345" i="1" s="1"/>
  <c r="D1344" i="1"/>
  <c r="C1344" i="1"/>
  <c r="G1343" i="1"/>
  <c r="D1343" i="1"/>
  <c r="C1343" i="1"/>
  <c r="H1343" i="1" s="1"/>
  <c r="D1342" i="1"/>
  <c r="C1342" i="1"/>
  <c r="G1342" i="1" s="1"/>
  <c r="D1341" i="1"/>
  <c r="H1341" i="1" s="1"/>
  <c r="C1341" i="1"/>
  <c r="H1340" i="1"/>
  <c r="D1340" i="1"/>
  <c r="C1340" i="1"/>
  <c r="G1339" i="1"/>
  <c r="D1339" i="1"/>
  <c r="C1339" i="1"/>
  <c r="H1339" i="1" s="1"/>
  <c r="D1338" i="1"/>
  <c r="C1338" i="1"/>
  <c r="D1337" i="1"/>
  <c r="G1337" i="1" s="1"/>
  <c r="C1337" i="1"/>
  <c r="H1337" i="1" s="1"/>
  <c r="H1336" i="1"/>
  <c r="D1336" i="1"/>
  <c r="C1336" i="1"/>
  <c r="G1336" i="1" s="1"/>
  <c r="D1335" i="1"/>
  <c r="C1335" i="1"/>
  <c r="D1334" i="1"/>
  <c r="C1334" i="1"/>
  <c r="H1334" i="1" s="1"/>
  <c r="H1333" i="1"/>
  <c r="D1333" i="1"/>
  <c r="C1333" i="1"/>
  <c r="G1333" i="1" s="1"/>
  <c r="D1332" i="1"/>
  <c r="C1332" i="1"/>
  <c r="G1332" i="1" s="1"/>
  <c r="G1331" i="1"/>
  <c r="D1331" i="1"/>
  <c r="H1331" i="1" s="1"/>
  <c r="C1331" i="1"/>
  <c r="D1330" i="1"/>
  <c r="H1330" i="1" s="1"/>
  <c r="C1330" i="1"/>
  <c r="D1329" i="1"/>
  <c r="D1328" i="1"/>
  <c r="C1328" i="1"/>
  <c r="G1327" i="1"/>
  <c r="D1327" i="1"/>
  <c r="C1327" i="1"/>
  <c r="H1327" i="1" s="1"/>
  <c r="D1326" i="1"/>
  <c r="C1326" i="1"/>
  <c r="G1326" i="1" s="1"/>
  <c r="D1325" i="1"/>
  <c r="H1325" i="1" s="1"/>
  <c r="C1325" i="1"/>
  <c r="H1324" i="1"/>
  <c r="D1324" i="1"/>
  <c r="C1324" i="1"/>
  <c r="G1323" i="1"/>
  <c r="D1323" i="1"/>
  <c r="C1323" i="1"/>
  <c r="H1323" i="1" s="1"/>
  <c r="D1322" i="1"/>
  <c r="C1322" i="1"/>
  <c r="D1321" i="1"/>
  <c r="G1321" i="1" s="1"/>
  <c r="C1321" i="1"/>
  <c r="H1321" i="1" s="1"/>
  <c r="H1320" i="1"/>
  <c r="D1320" i="1"/>
  <c r="C1320" i="1"/>
  <c r="G1320" i="1" s="1"/>
  <c r="D1319" i="1"/>
  <c r="C1319" i="1"/>
  <c r="D1318" i="1"/>
  <c r="C1318" i="1"/>
  <c r="H1318" i="1" s="1"/>
  <c r="H1317" i="1"/>
  <c r="D1317" i="1"/>
  <c r="C1317" i="1"/>
  <c r="G1317" i="1" s="1"/>
  <c r="D1316" i="1"/>
  <c r="C1316" i="1"/>
  <c r="G1316" i="1" s="1"/>
  <c r="G1315" i="1"/>
  <c r="D1315" i="1"/>
  <c r="H1315" i="1" s="1"/>
  <c r="C1315" i="1"/>
  <c r="D1314" i="1"/>
  <c r="H1314" i="1" s="1"/>
  <c r="C1314" i="1"/>
  <c r="D1313" i="1"/>
  <c r="H1313" i="1" s="1"/>
  <c r="C1313" i="1"/>
  <c r="G1313" i="1" s="1"/>
  <c r="D1312" i="1"/>
  <c r="C1312" i="1"/>
  <c r="D1311" i="1"/>
  <c r="C1311" i="1"/>
  <c r="H1311" i="1" s="1"/>
  <c r="D1310" i="1"/>
  <c r="C1310" i="1"/>
  <c r="G1310" i="1" s="1"/>
  <c r="H1309" i="1"/>
  <c r="D1309" i="1"/>
  <c r="C1309" i="1"/>
  <c r="G1309" i="1" s="1"/>
  <c r="H1308" i="1"/>
  <c r="D1308" i="1"/>
  <c r="C1308" i="1"/>
  <c r="D1307" i="1"/>
  <c r="C1307" i="1"/>
  <c r="H1307" i="1" s="1"/>
  <c r="G1306" i="1"/>
  <c r="D1306" i="1"/>
  <c r="H1306" i="1" s="1"/>
  <c r="C1306" i="1"/>
  <c r="G1305" i="1"/>
  <c r="D1305" i="1"/>
  <c r="C1305" i="1"/>
  <c r="H1305" i="1" s="1"/>
  <c r="G1304" i="1"/>
  <c r="D1304" i="1"/>
  <c r="H1304" i="1" s="1"/>
  <c r="C1304" i="1"/>
  <c r="G1303" i="1"/>
  <c r="D1303" i="1"/>
  <c r="C1303" i="1"/>
  <c r="H1303" i="1" s="1"/>
  <c r="H1302" i="1"/>
  <c r="G1302" i="1"/>
  <c r="D1302" i="1"/>
  <c r="C1302" i="1"/>
  <c r="D1301" i="1"/>
  <c r="C1301" i="1"/>
  <c r="H1300" i="1"/>
  <c r="G1300" i="1"/>
  <c r="D1300" i="1"/>
  <c r="C1300" i="1"/>
  <c r="C1299" i="1"/>
  <c r="H1298" i="1"/>
  <c r="G1298" i="1"/>
  <c r="D1298" i="1"/>
  <c r="C1298" i="1"/>
  <c r="D1297" i="1"/>
  <c r="C1297" i="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D1287" i="1"/>
  <c r="C1287" i="1"/>
  <c r="H1286" i="1"/>
  <c r="G1286" i="1"/>
  <c r="D1286" i="1"/>
  <c r="C1286" i="1"/>
  <c r="G1285" i="1"/>
  <c r="D1285" i="1"/>
  <c r="C1285" i="1"/>
  <c r="H1285" i="1" s="1"/>
  <c r="H1284" i="1"/>
  <c r="G1284" i="1"/>
  <c r="D1284" i="1"/>
  <c r="C1284" i="1"/>
  <c r="G1283" i="1"/>
  <c r="D1283" i="1"/>
  <c r="C1283" i="1"/>
  <c r="H1283" i="1" s="1"/>
  <c r="H1282" i="1"/>
  <c r="G1282" i="1"/>
  <c r="D1282" i="1"/>
  <c r="C1282" i="1"/>
  <c r="D1281" i="1"/>
  <c r="C1281" i="1"/>
  <c r="H1280" i="1"/>
  <c r="G1280" i="1"/>
  <c r="D1280" i="1"/>
  <c r="C1280" i="1"/>
  <c r="G1279" i="1"/>
  <c r="D1279" i="1"/>
  <c r="C1279" i="1"/>
  <c r="H1279" i="1" s="1"/>
  <c r="H1278" i="1"/>
  <c r="G1278" i="1"/>
  <c r="D1278" i="1"/>
  <c r="C1278" i="1"/>
  <c r="G1277" i="1"/>
  <c r="D1277" i="1"/>
  <c r="C1277" i="1"/>
  <c r="H1277" i="1" s="1"/>
  <c r="H1276" i="1"/>
  <c r="D1276" i="1"/>
  <c r="G1276" i="1" s="1"/>
  <c r="C1276" i="1"/>
  <c r="D1275" i="1"/>
  <c r="C1275" i="1"/>
  <c r="H1275" i="1" s="1"/>
  <c r="H1274" i="1"/>
  <c r="G1274" i="1"/>
  <c r="D1274" i="1"/>
  <c r="C1274" i="1"/>
  <c r="G1273" i="1"/>
  <c r="D1273" i="1"/>
  <c r="C1273" i="1"/>
  <c r="H1273" i="1" s="1"/>
  <c r="H1272" i="1"/>
  <c r="G1272" i="1"/>
  <c r="D1272" i="1"/>
  <c r="C1272" i="1"/>
  <c r="D1271" i="1"/>
  <c r="C1271" i="1"/>
  <c r="H1270" i="1"/>
  <c r="G1270" i="1"/>
  <c r="D1270" i="1"/>
  <c r="C1270" i="1"/>
  <c r="G1269" i="1"/>
  <c r="D1269" i="1"/>
  <c r="C1269" i="1"/>
  <c r="H1269" i="1" s="1"/>
  <c r="H1268" i="1"/>
  <c r="G1268" i="1"/>
  <c r="D1268" i="1"/>
  <c r="C1268" i="1"/>
  <c r="G1267" i="1"/>
  <c r="D1267" i="1"/>
  <c r="C1267" i="1"/>
  <c r="H1267" i="1" s="1"/>
  <c r="H1266" i="1"/>
  <c r="G1266" i="1"/>
  <c r="D1266" i="1"/>
  <c r="C1266" i="1"/>
  <c r="D1265" i="1"/>
  <c r="C1265" i="1"/>
  <c r="H1264" i="1"/>
  <c r="G1264" i="1"/>
  <c r="D1264" i="1"/>
  <c r="C1264" i="1"/>
  <c r="G1263" i="1"/>
  <c r="D1263" i="1"/>
  <c r="C1263" i="1"/>
  <c r="H1263" i="1" s="1"/>
  <c r="H1262" i="1"/>
  <c r="G1262" i="1"/>
  <c r="D1262" i="1"/>
  <c r="C1262" i="1"/>
  <c r="G1261" i="1"/>
  <c r="D1261" i="1"/>
  <c r="C1261" i="1"/>
  <c r="H1261" i="1" s="1"/>
  <c r="H1260" i="1"/>
  <c r="G1260" i="1"/>
  <c r="D1260" i="1"/>
  <c r="C1260" i="1"/>
  <c r="D1259" i="1"/>
  <c r="C1259" i="1"/>
  <c r="H1258" i="1"/>
  <c r="G1258" i="1"/>
  <c r="D1258" i="1"/>
  <c r="C1258" i="1"/>
  <c r="G1257" i="1"/>
  <c r="D1257" i="1"/>
  <c r="C1257" i="1"/>
  <c r="H1257" i="1" s="1"/>
  <c r="H1256" i="1"/>
  <c r="G1256" i="1"/>
  <c r="D1256" i="1"/>
  <c r="C1256" i="1"/>
  <c r="D1255" i="1"/>
  <c r="C1255" i="1"/>
  <c r="H1254" i="1"/>
  <c r="G1254" i="1"/>
  <c r="D1254" i="1"/>
  <c r="C1254" i="1"/>
  <c r="G1253" i="1"/>
  <c r="D1253" i="1"/>
  <c r="C1253" i="1"/>
  <c r="H1253" i="1" s="1"/>
  <c r="H1252" i="1"/>
  <c r="G1252" i="1"/>
  <c r="D1252" i="1"/>
  <c r="C1252" i="1"/>
  <c r="G1251" i="1"/>
  <c r="D1251" i="1"/>
  <c r="C1251" i="1"/>
  <c r="H1251" i="1" s="1"/>
  <c r="H1250" i="1"/>
  <c r="G1250" i="1"/>
  <c r="D1250" i="1"/>
  <c r="C1250" i="1"/>
  <c r="D1249" i="1"/>
  <c r="C1249" i="1"/>
  <c r="H1248" i="1"/>
  <c r="G1248" i="1"/>
  <c r="D1248" i="1"/>
  <c r="C1248" i="1"/>
  <c r="G1247" i="1"/>
  <c r="D1247" i="1"/>
  <c r="C1247" i="1"/>
  <c r="H1247" i="1" s="1"/>
  <c r="H1246" i="1"/>
  <c r="G1246" i="1"/>
  <c r="D1246" i="1"/>
  <c r="C1246" i="1"/>
  <c r="G1245" i="1"/>
  <c r="D1245" i="1"/>
  <c r="C1245" i="1"/>
  <c r="H1245" i="1" s="1"/>
  <c r="H1244" i="1"/>
  <c r="G1244" i="1"/>
  <c r="D1244" i="1"/>
  <c r="C1244" i="1"/>
  <c r="G1243" i="1"/>
  <c r="D1243" i="1"/>
  <c r="C1243" i="1"/>
  <c r="H1243" i="1" s="1"/>
  <c r="H1242" i="1"/>
  <c r="G1242" i="1"/>
  <c r="D1242" i="1"/>
  <c r="C1242" i="1"/>
  <c r="G1241" i="1"/>
  <c r="D1241" i="1"/>
  <c r="C1241" i="1"/>
  <c r="H1241" i="1" s="1"/>
  <c r="H1240" i="1"/>
  <c r="G1240" i="1"/>
  <c r="D1240" i="1"/>
  <c r="C1240" i="1"/>
  <c r="D1239" i="1"/>
  <c r="C1239" i="1"/>
  <c r="H1238" i="1"/>
  <c r="G1238" i="1"/>
  <c r="D1238" i="1"/>
  <c r="C1238" i="1"/>
  <c r="G1237" i="1"/>
  <c r="D1237" i="1"/>
  <c r="C1237" i="1"/>
  <c r="H1237" i="1" s="1"/>
  <c r="H1236" i="1"/>
  <c r="G1236" i="1"/>
  <c r="D1236" i="1"/>
  <c r="C1236" i="1"/>
  <c r="G1235" i="1"/>
  <c r="D1235" i="1"/>
  <c r="C1235" i="1"/>
  <c r="H1235" i="1" s="1"/>
  <c r="H1234" i="1"/>
  <c r="G1234" i="1"/>
  <c r="D1234" i="1"/>
  <c r="C1234" i="1"/>
  <c r="D1233" i="1"/>
  <c r="C1233" i="1"/>
  <c r="H1232" i="1"/>
  <c r="G1232" i="1"/>
  <c r="D1232" i="1"/>
  <c r="C1232" i="1"/>
  <c r="G1231" i="1"/>
  <c r="D1231" i="1"/>
  <c r="C1231" i="1"/>
  <c r="H1231" i="1" s="1"/>
  <c r="D1230" i="1"/>
  <c r="H1230" i="1" s="1"/>
  <c r="C1230" i="1"/>
  <c r="G1229" i="1"/>
  <c r="D1229" i="1"/>
  <c r="C1229" i="1"/>
  <c r="H1229" i="1" s="1"/>
  <c r="H1228" i="1"/>
  <c r="G1228" i="1"/>
  <c r="D1228" i="1"/>
  <c r="C1228" i="1"/>
  <c r="D1227" i="1"/>
  <c r="H1226" i="1"/>
  <c r="G1226" i="1"/>
  <c r="D1226" i="1"/>
  <c r="C1226" i="1"/>
  <c r="G1225" i="1"/>
  <c r="D1225" i="1"/>
  <c r="C1225" i="1"/>
  <c r="H1225" i="1" s="1"/>
  <c r="D1224" i="1"/>
  <c r="H1224" i="1" s="1"/>
  <c r="C1224" i="1"/>
  <c r="D1223" i="1"/>
  <c r="C1223" i="1"/>
  <c r="G1221" i="1"/>
  <c r="D1221" i="1"/>
  <c r="C1221" i="1"/>
  <c r="H1221" i="1" s="1"/>
  <c r="H1220" i="1"/>
  <c r="G1220" i="1"/>
  <c r="D1220" i="1"/>
  <c r="C1220" i="1"/>
  <c r="D1219" i="1"/>
  <c r="C1219" i="1"/>
  <c r="H1218" i="1"/>
  <c r="G1218" i="1"/>
  <c r="D1218" i="1"/>
  <c r="C1218" i="1"/>
  <c r="G1217" i="1"/>
  <c r="D1217" i="1"/>
  <c r="C1217" i="1"/>
  <c r="H1217" i="1" s="1"/>
  <c r="H1216" i="1"/>
  <c r="G1216" i="1"/>
  <c r="D1216" i="1"/>
  <c r="C1216" i="1"/>
  <c r="D1215" i="1"/>
  <c r="G1213" i="1"/>
  <c r="D1213" i="1"/>
  <c r="C1213" i="1"/>
  <c r="H1213" i="1" s="1"/>
  <c r="H1212" i="1"/>
  <c r="G1212" i="1"/>
  <c r="D1212" i="1"/>
  <c r="C1212" i="1"/>
  <c r="D1211" i="1"/>
  <c r="C1211" i="1"/>
  <c r="H1210" i="1"/>
  <c r="G1210" i="1"/>
  <c r="D1210" i="1"/>
  <c r="C1210" i="1"/>
  <c r="G1209" i="1"/>
  <c r="D1209" i="1"/>
  <c r="C1209" i="1"/>
  <c r="H1209" i="1" s="1"/>
  <c r="H1208" i="1"/>
  <c r="G1208" i="1"/>
  <c r="D1208" i="1"/>
  <c r="C1208" i="1"/>
  <c r="G1207" i="1"/>
  <c r="D1207" i="1"/>
  <c r="C1207" i="1"/>
  <c r="H1207" i="1" s="1"/>
  <c r="H1206" i="1"/>
  <c r="G1206" i="1"/>
  <c r="D1206" i="1"/>
  <c r="C1206" i="1"/>
  <c r="D1205" i="1"/>
  <c r="C1205" i="1"/>
  <c r="H1204" i="1"/>
  <c r="G1204" i="1"/>
  <c r="D1204" i="1"/>
  <c r="C1204" i="1"/>
  <c r="G1203" i="1"/>
  <c r="D1203" i="1"/>
  <c r="C1203" i="1"/>
  <c r="H1203" i="1" s="1"/>
  <c r="H1202" i="1"/>
  <c r="G1202" i="1"/>
  <c r="D1202" i="1"/>
  <c r="C1202" i="1"/>
  <c r="G1201" i="1"/>
  <c r="D1201" i="1"/>
  <c r="C1201" i="1"/>
  <c r="H1201" i="1" s="1"/>
  <c r="H1200" i="1"/>
  <c r="G1200" i="1"/>
  <c r="D1200" i="1"/>
  <c r="C1200" i="1"/>
  <c r="G1199" i="1"/>
  <c r="D1199" i="1"/>
  <c r="C1199" i="1"/>
  <c r="H1199" i="1" s="1"/>
  <c r="H1198" i="1"/>
  <c r="G1198" i="1"/>
  <c r="D1198" i="1"/>
  <c r="C1198" i="1"/>
  <c r="G1197" i="1"/>
  <c r="D1197" i="1"/>
  <c r="C1197" i="1"/>
  <c r="H1197" i="1" s="1"/>
  <c r="H1196" i="1"/>
  <c r="G1196" i="1"/>
  <c r="D1196" i="1"/>
  <c r="C1196" i="1"/>
  <c r="D1195" i="1"/>
  <c r="C1195" i="1"/>
  <c r="H1194" i="1"/>
  <c r="G1194" i="1"/>
  <c r="D1194" i="1"/>
  <c r="C1194" i="1"/>
  <c r="G1193" i="1"/>
  <c r="D1193" i="1"/>
  <c r="C1193" i="1"/>
  <c r="H1193" i="1" s="1"/>
  <c r="H1192" i="1"/>
  <c r="G1192" i="1"/>
  <c r="D1192" i="1"/>
  <c r="C1192" i="1"/>
  <c r="G1191" i="1"/>
  <c r="D1191" i="1"/>
  <c r="C1191" i="1"/>
  <c r="H1191" i="1" s="1"/>
  <c r="H1190" i="1"/>
  <c r="G1190" i="1"/>
  <c r="D1190" i="1"/>
  <c r="C1190" i="1"/>
  <c r="D1189" i="1"/>
  <c r="C1189" i="1"/>
  <c r="H1188" i="1"/>
  <c r="G1188" i="1"/>
  <c r="D1188" i="1"/>
  <c r="C1188" i="1"/>
  <c r="G1187" i="1"/>
  <c r="D1187" i="1"/>
  <c r="C1187" i="1"/>
  <c r="H1187" i="1" s="1"/>
  <c r="H1186" i="1"/>
  <c r="G1186" i="1"/>
  <c r="D1186" i="1"/>
  <c r="C1186" i="1"/>
  <c r="G1185" i="1"/>
  <c r="D1185" i="1"/>
  <c r="C1185" i="1"/>
  <c r="H1185" i="1" s="1"/>
  <c r="H1184" i="1"/>
  <c r="G1184" i="1"/>
  <c r="D1184" i="1"/>
  <c r="C1184" i="1"/>
  <c r="D1183" i="1"/>
  <c r="H1182" i="1"/>
  <c r="G1182" i="1"/>
  <c r="D1182" i="1"/>
  <c r="C1182" i="1"/>
  <c r="G1181" i="1"/>
  <c r="D1181" i="1"/>
  <c r="C1181" i="1"/>
  <c r="H1181" i="1" s="1"/>
  <c r="H1180" i="1"/>
  <c r="G1180" i="1"/>
  <c r="D1180" i="1"/>
  <c r="C1180" i="1"/>
  <c r="D1179" i="1"/>
  <c r="C1179" i="1"/>
  <c r="H1178" i="1"/>
  <c r="G1178" i="1"/>
  <c r="D1178" i="1"/>
  <c r="C1178" i="1"/>
  <c r="G1177" i="1"/>
  <c r="D1177" i="1"/>
  <c r="C1177" i="1"/>
  <c r="H1177" i="1" s="1"/>
  <c r="H1176" i="1"/>
  <c r="G1176" i="1"/>
  <c r="D1176" i="1"/>
  <c r="C1176" i="1"/>
  <c r="G1175" i="1"/>
  <c r="D1175" i="1"/>
  <c r="C1175" i="1"/>
  <c r="H1175" i="1" s="1"/>
  <c r="H1174" i="1"/>
  <c r="G1174" i="1"/>
  <c r="D1174" i="1"/>
  <c r="C1174" i="1"/>
  <c r="D1173" i="1"/>
  <c r="C1173" i="1"/>
  <c r="H1172" i="1"/>
  <c r="G1172" i="1"/>
  <c r="D1172" i="1"/>
  <c r="C1172" i="1"/>
  <c r="G1171" i="1"/>
  <c r="D1171" i="1"/>
  <c r="C1171" i="1"/>
  <c r="H1171" i="1" s="1"/>
  <c r="H1170" i="1"/>
  <c r="G1170" i="1"/>
  <c r="D1170" i="1"/>
  <c r="C1170" i="1"/>
  <c r="G1169" i="1"/>
  <c r="D1169" i="1"/>
  <c r="C1169" i="1"/>
  <c r="H1169" i="1" s="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G1151" i="1" s="1"/>
  <c r="H1150" i="1"/>
  <c r="G1150" i="1"/>
  <c r="D1150" i="1"/>
  <c r="C1150" i="1"/>
  <c r="D1149" i="1"/>
  <c r="C1149" i="1"/>
  <c r="G1149" i="1" s="1"/>
  <c r="H1148" i="1"/>
  <c r="G1148" i="1"/>
  <c r="D1148" i="1"/>
  <c r="C1148" i="1"/>
  <c r="H1147" i="1"/>
  <c r="D1147" i="1"/>
  <c r="C1147" i="1"/>
  <c r="G1147" i="1" s="1"/>
  <c r="H1146" i="1"/>
  <c r="G1146" i="1"/>
  <c r="D1146" i="1"/>
  <c r="C1146" i="1"/>
  <c r="D1145" i="1"/>
  <c r="C1145" i="1"/>
  <c r="H1144" i="1"/>
  <c r="G1144" i="1"/>
  <c r="D1144" i="1"/>
  <c r="C1144" i="1"/>
  <c r="D1143" i="1"/>
  <c r="C1143" i="1"/>
  <c r="G1143" i="1" s="1"/>
  <c r="H1142" i="1"/>
  <c r="G1142" i="1"/>
  <c r="D1142" i="1"/>
  <c r="C1142" i="1"/>
  <c r="D1141" i="1"/>
  <c r="C1141" i="1"/>
  <c r="G1141" i="1" s="1"/>
  <c r="H1140" i="1"/>
  <c r="G1140" i="1"/>
  <c r="D1140" i="1"/>
  <c r="C1140" i="1"/>
  <c r="H1139" i="1"/>
  <c r="D1139" i="1"/>
  <c r="C1139" i="1"/>
  <c r="G1139" i="1" s="1"/>
  <c r="H1138" i="1"/>
  <c r="G1138" i="1"/>
  <c r="D1138" i="1"/>
  <c r="C1138" i="1"/>
  <c r="H1137" i="1"/>
  <c r="D1137" i="1"/>
  <c r="C1137" i="1"/>
  <c r="G1137" i="1" s="1"/>
  <c r="H1136" i="1"/>
  <c r="G1136" i="1"/>
  <c r="D1136" i="1"/>
  <c r="C1136" i="1"/>
  <c r="D1135" i="1"/>
  <c r="C1135" i="1"/>
  <c r="G1135" i="1" s="1"/>
  <c r="H1134" i="1"/>
  <c r="G1134" i="1"/>
  <c r="D1134" i="1"/>
  <c r="C1134" i="1"/>
  <c r="H1133" i="1"/>
  <c r="D1133" i="1"/>
  <c r="C1133" i="1"/>
  <c r="G1133" i="1" s="1"/>
  <c r="H1132" i="1"/>
  <c r="G1132" i="1"/>
  <c r="D1132" i="1"/>
  <c r="C1132" i="1"/>
  <c r="H1131" i="1"/>
  <c r="D1131" i="1"/>
  <c r="C1131" i="1"/>
  <c r="G1131" i="1" s="1"/>
  <c r="H1130" i="1"/>
  <c r="G1130" i="1"/>
  <c r="D1130" i="1"/>
  <c r="C1130" i="1"/>
  <c r="D1129" i="1"/>
  <c r="C1129" i="1"/>
  <c r="H1128" i="1"/>
  <c r="G1128" i="1"/>
  <c r="D1128" i="1"/>
  <c r="C1128" i="1"/>
  <c r="D1127" i="1"/>
  <c r="C1127" i="1"/>
  <c r="G1127" i="1" s="1"/>
  <c r="H1126" i="1"/>
  <c r="G1126" i="1"/>
  <c r="D1126" i="1"/>
  <c r="C1126" i="1"/>
  <c r="D1125" i="1"/>
  <c r="C1125" i="1"/>
  <c r="G1125"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D1096" i="1"/>
  <c r="D1095" i="1"/>
  <c r="C1095" i="1"/>
  <c r="G1095" i="1" s="1"/>
  <c r="H1094" i="1"/>
  <c r="G1094" i="1"/>
  <c r="D1094" i="1"/>
  <c r="C1094" i="1"/>
  <c r="D1093" i="1"/>
  <c r="C1093" i="1"/>
  <c r="G1093" i="1" s="1"/>
  <c r="H1092" i="1"/>
  <c r="G1092" i="1"/>
  <c r="D1092" i="1"/>
  <c r="C1092"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D1085" i="1"/>
  <c r="C1085" i="1"/>
  <c r="G1085" i="1" s="1"/>
  <c r="H1084" i="1"/>
  <c r="G1084" i="1"/>
  <c r="D1084" i="1"/>
  <c r="C1084" i="1"/>
  <c r="D1083" i="1"/>
  <c r="C1083" i="1"/>
  <c r="G1083" i="1" s="1"/>
  <c r="H1082" i="1"/>
  <c r="G1082" i="1"/>
  <c r="D1082" i="1"/>
  <c r="C1082" i="1"/>
  <c r="D1081" i="1"/>
  <c r="C1081" i="1"/>
  <c r="H1080" i="1"/>
  <c r="G1080" i="1"/>
  <c r="D1080" i="1"/>
  <c r="C1080" i="1"/>
  <c r="D1079" i="1"/>
  <c r="C1079" i="1"/>
  <c r="G1079" i="1" s="1"/>
  <c r="H1078" i="1"/>
  <c r="G1078" i="1"/>
  <c r="D1078" i="1"/>
  <c r="C1078" i="1"/>
  <c r="D1077" i="1"/>
  <c r="C1077" i="1"/>
  <c r="G1077" i="1" s="1"/>
  <c r="H1076" i="1"/>
  <c r="G1076" i="1"/>
  <c r="D1076" i="1"/>
  <c r="C1076" i="1"/>
  <c r="D1075" i="1"/>
  <c r="C1075" i="1"/>
  <c r="G1075" i="1" s="1"/>
  <c r="H1074" i="1"/>
  <c r="G1074" i="1"/>
  <c r="D1074" i="1"/>
  <c r="C1074"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D1067" i="1"/>
  <c r="C1067" i="1"/>
  <c r="G1067" i="1" s="1"/>
  <c r="H1066" i="1"/>
  <c r="G1066" i="1"/>
  <c r="D1066" i="1"/>
  <c r="C1066" i="1"/>
  <c r="D1065" i="1"/>
  <c r="C1065" i="1"/>
  <c r="H1064" i="1"/>
  <c r="G1064" i="1"/>
  <c r="D1064" i="1"/>
  <c r="C1064" i="1"/>
  <c r="D1063" i="1"/>
  <c r="C1063" i="1"/>
  <c r="G1063" i="1" s="1"/>
  <c r="H1062" i="1"/>
  <c r="G1062" i="1"/>
  <c r="D1062" i="1"/>
  <c r="C1062" i="1"/>
  <c r="D1061" i="1"/>
  <c r="C1061" i="1"/>
  <c r="G1061" i="1" s="1"/>
  <c r="H1060" i="1"/>
  <c r="G1060" i="1"/>
  <c r="D1060" i="1"/>
  <c r="C1060" i="1"/>
  <c r="D1059" i="1"/>
  <c r="C1059" i="1"/>
  <c r="G1059" i="1" s="1"/>
  <c r="H1058" i="1"/>
  <c r="G1058" i="1"/>
  <c r="D1058" i="1"/>
  <c r="C1058" i="1"/>
  <c r="H1057" i="1"/>
  <c r="D1057" i="1"/>
  <c r="C1057" i="1"/>
  <c r="G1057" i="1" s="1"/>
  <c r="H1056" i="1"/>
  <c r="G1056" i="1"/>
  <c r="D1056" i="1"/>
  <c r="C1056" i="1"/>
  <c r="H1055" i="1"/>
  <c r="D1055" i="1"/>
  <c r="C1055" i="1"/>
  <c r="G1055" i="1" s="1"/>
  <c r="H1054" i="1"/>
  <c r="G1054" i="1"/>
  <c r="D1054" i="1"/>
  <c r="C1054" i="1"/>
  <c r="H1053" i="1"/>
  <c r="D1053" i="1"/>
  <c r="C1053" i="1"/>
  <c r="G1053" i="1" s="1"/>
  <c r="H1052" i="1"/>
  <c r="G1052" i="1"/>
  <c r="D1052" i="1"/>
  <c r="C1052" i="1"/>
  <c r="D1051" i="1"/>
  <c r="C1051" i="1"/>
  <c r="G1051" i="1" s="1"/>
  <c r="H1050" i="1"/>
  <c r="G1050" i="1"/>
  <c r="D1050" i="1"/>
  <c r="C1050" i="1"/>
  <c r="D1049" i="1"/>
  <c r="C1049" i="1"/>
  <c r="H1048" i="1"/>
  <c r="G1048" i="1"/>
  <c r="D1048" i="1"/>
  <c r="C1048" i="1"/>
  <c r="D1047" i="1"/>
  <c r="H1045" i="1"/>
  <c r="G1045" i="1"/>
  <c r="D1045" i="1"/>
  <c r="C1045" i="1"/>
  <c r="H1044" i="1"/>
  <c r="G1044" i="1"/>
  <c r="D1044" i="1"/>
  <c r="C1044" i="1"/>
  <c r="H1043" i="1"/>
  <c r="D1043" i="1"/>
  <c r="G1043" i="1" s="1"/>
  <c r="C1043" i="1"/>
  <c r="H1042" i="1"/>
  <c r="G1042" i="1"/>
  <c r="D1042" i="1"/>
  <c r="C1042" i="1"/>
  <c r="D1041" i="1"/>
  <c r="C1041" i="1"/>
  <c r="H1040" i="1"/>
  <c r="G1040" i="1"/>
  <c r="D1040" i="1"/>
  <c r="C1040" i="1"/>
  <c r="D1039" i="1"/>
  <c r="G1039" i="1" s="1"/>
  <c r="C1039" i="1"/>
  <c r="H1038" i="1"/>
  <c r="G1038" i="1"/>
  <c r="D1038" i="1"/>
  <c r="C1038" i="1"/>
  <c r="H1037" i="1"/>
  <c r="D1037" i="1"/>
  <c r="G1037" i="1" s="1"/>
  <c r="C1037" i="1"/>
  <c r="H1036" i="1"/>
  <c r="G1036" i="1"/>
  <c r="D1036" i="1"/>
  <c r="C1036" i="1"/>
  <c r="D1035" i="1"/>
  <c r="G1035" i="1" s="1"/>
  <c r="C1035" i="1"/>
  <c r="H1034" i="1"/>
  <c r="G1034" i="1"/>
  <c r="D1034" i="1"/>
  <c r="C1034" i="1"/>
  <c r="H1033" i="1"/>
  <c r="D1033" i="1"/>
  <c r="G1033" i="1" s="1"/>
  <c r="C1033" i="1"/>
  <c r="H1032" i="1"/>
  <c r="G1032" i="1"/>
  <c r="D1032" i="1"/>
  <c r="C1032" i="1"/>
  <c r="H1031" i="1"/>
  <c r="D1031" i="1"/>
  <c r="G1031" i="1" s="1"/>
  <c r="C1031" i="1"/>
  <c r="H1030" i="1"/>
  <c r="G1030" i="1"/>
  <c r="D1030" i="1"/>
  <c r="C1030" i="1"/>
  <c r="D1029" i="1"/>
  <c r="C1029" i="1"/>
  <c r="H1028" i="1"/>
  <c r="G1028" i="1"/>
  <c r="D1028" i="1"/>
  <c r="C1028" i="1"/>
  <c r="H1027" i="1"/>
  <c r="D1027" i="1"/>
  <c r="G1027" i="1" s="1"/>
  <c r="C1027" i="1"/>
  <c r="H1026" i="1"/>
  <c r="G1026" i="1"/>
  <c r="D1026" i="1"/>
  <c r="C1026" i="1"/>
  <c r="D1025" i="1"/>
  <c r="C1025" i="1"/>
  <c r="H1024" i="1"/>
  <c r="G1024" i="1"/>
  <c r="D1024" i="1"/>
  <c r="C1024" i="1"/>
  <c r="D1023" i="1"/>
  <c r="G1023" i="1" s="1"/>
  <c r="C1023" i="1"/>
  <c r="H1022" i="1"/>
  <c r="G1022" i="1"/>
  <c r="D1022" i="1"/>
  <c r="C1022" i="1"/>
  <c r="H1021" i="1"/>
  <c r="D1021" i="1"/>
  <c r="G1021" i="1" s="1"/>
  <c r="C1021" i="1"/>
  <c r="H1020" i="1"/>
  <c r="G1020" i="1"/>
  <c r="D1020" i="1"/>
  <c r="C1020" i="1"/>
  <c r="D1019" i="1"/>
  <c r="G1019" i="1" s="1"/>
  <c r="C1019" i="1"/>
  <c r="H1018" i="1"/>
  <c r="G1018" i="1"/>
  <c r="D1018" i="1"/>
  <c r="C1018" i="1"/>
  <c r="H1017" i="1"/>
  <c r="D1017" i="1"/>
  <c r="G1017" i="1" s="1"/>
  <c r="C1017" i="1"/>
  <c r="H1016" i="1"/>
  <c r="G1016" i="1"/>
  <c r="D1016" i="1"/>
  <c r="C1016" i="1"/>
  <c r="H1015" i="1"/>
  <c r="D1015" i="1"/>
  <c r="G1015" i="1" s="1"/>
  <c r="C1015" i="1"/>
  <c r="H1014" i="1"/>
  <c r="G1014" i="1"/>
  <c r="D1014" i="1"/>
  <c r="C1014" i="1"/>
  <c r="D1013" i="1"/>
  <c r="C1013" i="1"/>
  <c r="H1012" i="1"/>
  <c r="G1012" i="1"/>
  <c r="D1012" i="1"/>
  <c r="C1012" i="1"/>
  <c r="H1011" i="1"/>
  <c r="D1011" i="1"/>
  <c r="G1011" i="1" s="1"/>
  <c r="C1011" i="1"/>
  <c r="H1010" i="1"/>
  <c r="G1010" i="1"/>
  <c r="D1010" i="1"/>
  <c r="C1010" i="1"/>
  <c r="D1009" i="1"/>
  <c r="C1009" i="1"/>
  <c r="H1008" i="1"/>
  <c r="G1008" i="1"/>
  <c r="D1008" i="1"/>
  <c r="C1008" i="1"/>
  <c r="D1007" i="1"/>
  <c r="G1007" i="1" s="1"/>
  <c r="C1007" i="1"/>
  <c r="H1006" i="1"/>
  <c r="G1006" i="1"/>
  <c r="D1006" i="1"/>
  <c r="C1006" i="1"/>
  <c r="H1005" i="1"/>
  <c r="D1005" i="1"/>
  <c r="G1005" i="1" s="1"/>
  <c r="C1005" i="1"/>
  <c r="H1004" i="1"/>
  <c r="G1004" i="1"/>
  <c r="D1004" i="1"/>
  <c r="C1004" i="1"/>
  <c r="D1003" i="1"/>
  <c r="G1003" i="1" s="1"/>
  <c r="C1003" i="1"/>
  <c r="H1002" i="1"/>
  <c r="G1002" i="1"/>
  <c r="D1002" i="1"/>
  <c r="C1002" i="1"/>
  <c r="H1001" i="1"/>
  <c r="D1001" i="1"/>
  <c r="G1001" i="1" s="1"/>
  <c r="C1001" i="1"/>
  <c r="H1000" i="1"/>
  <c r="G1000" i="1"/>
  <c r="D1000" i="1"/>
  <c r="C1000" i="1"/>
  <c r="H999" i="1"/>
  <c r="D999" i="1"/>
  <c r="G999" i="1" s="1"/>
  <c r="C999" i="1"/>
  <c r="H998" i="1"/>
  <c r="G998" i="1"/>
  <c r="D998" i="1"/>
  <c r="C998" i="1"/>
  <c r="D997" i="1"/>
  <c r="C997" i="1"/>
  <c r="H996" i="1"/>
  <c r="G996" i="1"/>
  <c r="D996" i="1"/>
  <c r="C996" i="1"/>
  <c r="H995" i="1"/>
  <c r="D995" i="1"/>
  <c r="G995" i="1" s="1"/>
  <c r="C995" i="1"/>
  <c r="H994" i="1"/>
  <c r="G994" i="1"/>
  <c r="D994" i="1"/>
  <c r="C994" i="1"/>
  <c r="D993" i="1"/>
  <c r="C993" i="1"/>
  <c r="H992" i="1"/>
  <c r="G992" i="1"/>
  <c r="D992" i="1"/>
  <c r="C992" i="1"/>
  <c r="D991" i="1"/>
  <c r="G991" i="1" s="1"/>
  <c r="C991" i="1"/>
  <c r="H990" i="1"/>
  <c r="G990" i="1"/>
  <c r="D990" i="1"/>
  <c r="C990" i="1"/>
  <c r="H989" i="1"/>
  <c r="D989" i="1"/>
  <c r="G989" i="1" s="1"/>
  <c r="C989" i="1"/>
  <c r="H988" i="1"/>
  <c r="G988" i="1"/>
  <c r="D988" i="1"/>
  <c r="C988" i="1"/>
  <c r="D987" i="1"/>
  <c r="G987" i="1" s="1"/>
  <c r="C987" i="1"/>
  <c r="H986" i="1"/>
  <c r="G986" i="1"/>
  <c r="D986" i="1"/>
  <c r="C986" i="1"/>
  <c r="D983" i="1"/>
  <c r="C983" i="1"/>
  <c r="H983" i="1" s="1"/>
  <c r="H982" i="1"/>
  <c r="G982" i="1"/>
  <c r="D982" i="1"/>
  <c r="C982" i="1"/>
  <c r="D981" i="1"/>
  <c r="C981" i="1"/>
  <c r="H980" i="1"/>
  <c r="G980" i="1"/>
  <c r="D980" i="1"/>
  <c r="C980" i="1"/>
  <c r="D979" i="1"/>
  <c r="C979" i="1"/>
  <c r="D978" i="1"/>
  <c r="C978" i="1"/>
  <c r="G978" i="1" s="1"/>
  <c r="D977" i="1"/>
  <c r="C977" i="1"/>
  <c r="H976" i="1"/>
  <c r="D976" i="1"/>
  <c r="C976" i="1"/>
  <c r="D975" i="1"/>
  <c r="C975" i="1"/>
  <c r="D974" i="1"/>
  <c r="C974" i="1"/>
  <c r="D973" i="1"/>
  <c r="C973" i="1"/>
  <c r="D972" i="1"/>
  <c r="C972" i="1"/>
  <c r="D971" i="1"/>
  <c r="C971" i="1"/>
  <c r="H971" i="1" s="1"/>
  <c r="D970" i="1"/>
  <c r="H970" i="1" s="1"/>
  <c r="C970" i="1"/>
  <c r="D969" i="1"/>
  <c r="C969" i="1"/>
  <c r="H969" i="1" s="1"/>
  <c r="D968" i="1"/>
  <c r="C968" i="1"/>
  <c r="D967" i="1"/>
  <c r="C967" i="1"/>
  <c r="H967" i="1" s="1"/>
  <c r="D966" i="1"/>
  <c r="C966" i="1"/>
  <c r="G966" i="1" s="1"/>
  <c r="D965" i="1"/>
  <c r="C965" i="1"/>
  <c r="H965" i="1" s="1"/>
  <c r="H964" i="1"/>
  <c r="D964" i="1"/>
  <c r="C964" i="1"/>
  <c r="G964" i="1" s="1"/>
  <c r="D963" i="1"/>
  <c r="C963" i="1"/>
  <c r="D962" i="1"/>
  <c r="C962" i="1"/>
  <c r="G962" i="1" s="1"/>
  <c r="D961" i="1"/>
  <c r="C961" i="1"/>
  <c r="H960" i="1"/>
  <c r="D960" i="1"/>
  <c r="C960" i="1"/>
  <c r="D959" i="1"/>
  <c r="C959" i="1"/>
  <c r="D958" i="1"/>
  <c r="C958" i="1"/>
  <c r="D957" i="1"/>
  <c r="C957" i="1"/>
  <c r="D956" i="1"/>
  <c r="C956" i="1"/>
  <c r="D955" i="1"/>
  <c r="C955" i="1"/>
  <c r="H955" i="1" s="1"/>
  <c r="D954" i="1"/>
  <c r="H954" i="1" s="1"/>
  <c r="C954" i="1"/>
  <c r="D953" i="1"/>
  <c r="C953" i="1"/>
  <c r="H953" i="1" s="1"/>
  <c r="D952" i="1"/>
  <c r="C952" i="1"/>
  <c r="D951" i="1"/>
  <c r="C951" i="1"/>
  <c r="H951" i="1" s="1"/>
  <c r="D950" i="1"/>
  <c r="C950" i="1"/>
  <c r="G950" i="1" s="1"/>
  <c r="D949" i="1"/>
  <c r="C949" i="1"/>
  <c r="H949" i="1" s="1"/>
  <c r="H948" i="1"/>
  <c r="D948" i="1"/>
  <c r="C948" i="1"/>
  <c r="G948" i="1" s="1"/>
  <c r="D947" i="1"/>
  <c r="C947" i="1"/>
  <c r="H946" i="1"/>
  <c r="D946" i="1"/>
  <c r="C946" i="1"/>
  <c r="G946" i="1" s="1"/>
  <c r="D945" i="1"/>
  <c r="C945" i="1"/>
  <c r="H944" i="1"/>
  <c r="D944" i="1"/>
  <c r="C944" i="1"/>
  <c r="D943" i="1"/>
  <c r="C943" i="1"/>
  <c r="D942" i="1"/>
  <c r="C942" i="1"/>
  <c r="D941" i="1"/>
  <c r="C941" i="1"/>
  <c r="D940" i="1"/>
  <c r="C940" i="1"/>
  <c r="D939" i="1"/>
  <c r="C939" i="1"/>
  <c r="H939" i="1" s="1"/>
  <c r="D938" i="1"/>
  <c r="H938" i="1" s="1"/>
  <c r="C938" i="1"/>
  <c r="D937" i="1"/>
  <c r="C937" i="1"/>
  <c r="H937" i="1" s="1"/>
  <c r="D936" i="1"/>
  <c r="C936" i="1"/>
  <c r="D935" i="1"/>
  <c r="C935" i="1"/>
  <c r="H935" i="1" s="1"/>
  <c r="D934" i="1"/>
  <c r="C934" i="1"/>
  <c r="G934" i="1" s="1"/>
  <c r="D933" i="1"/>
  <c r="C933" i="1"/>
  <c r="H933" i="1" s="1"/>
  <c r="H932" i="1"/>
  <c r="D932" i="1"/>
  <c r="C932" i="1"/>
  <c r="G932" i="1" s="1"/>
  <c r="D931" i="1"/>
  <c r="C931" i="1"/>
  <c r="H930" i="1"/>
  <c r="D930" i="1"/>
  <c r="C930" i="1"/>
  <c r="G930" i="1" s="1"/>
  <c r="D929" i="1"/>
  <c r="C929" i="1"/>
  <c r="H928" i="1"/>
  <c r="D928" i="1"/>
  <c r="C928" i="1"/>
  <c r="D927" i="1"/>
  <c r="C927" i="1"/>
  <c r="D926" i="1"/>
  <c r="C926" i="1"/>
  <c r="D925" i="1"/>
  <c r="C925" i="1"/>
  <c r="D924" i="1"/>
  <c r="C924" i="1"/>
  <c r="D923" i="1"/>
  <c r="C923" i="1"/>
  <c r="H923" i="1" s="1"/>
  <c r="D922" i="1"/>
  <c r="H922" i="1" s="1"/>
  <c r="C922" i="1"/>
  <c r="D921" i="1"/>
  <c r="C921" i="1"/>
  <c r="H921" i="1" s="1"/>
  <c r="D920" i="1"/>
  <c r="C920" i="1"/>
  <c r="D919" i="1"/>
  <c r="C919" i="1"/>
  <c r="H919" i="1" s="1"/>
  <c r="D918" i="1"/>
  <c r="C918" i="1"/>
  <c r="G918" i="1" s="1"/>
  <c r="D917" i="1"/>
  <c r="C917" i="1"/>
  <c r="H917" i="1" s="1"/>
  <c r="H916" i="1"/>
  <c r="D916" i="1"/>
  <c r="C916" i="1"/>
  <c r="G916" i="1" s="1"/>
  <c r="D915" i="1"/>
  <c r="C915" i="1"/>
  <c r="H914" i="1"/>
  <c r="D914" i="1"/>
  <c r="C914" i="1"/>
  <c r="G914" i="1" s="1"/>
  <c r="D913" i="1"/>
  <c r="C913" i="1"/>
  <c r="H912" i="1"/>
  <c r="D912" i="1"/>
  <c r="C912" i="1"/>
  <c r="D911" i="1"/>
  <c r="C911" i="1"/>
  <c r="D910" i="1"/>
  <c r="C910" i="1"/>
  <c r="D909" i="1"/>
  <c r="C909" i="1"/>
  <c r="D908" i="1"/>
  <c r="C908" i="1"/>
  <c r="D907" i="1"/>
  <c r="C907" i="1"/>
  <c r="H907" i="1" s="1"/>
  <c r="D906" i="1"/>
  <c r="H906" i="1" s="1"/>
  <c r="C906" i="1"/>
  <c r="D905" i="1"/>
  <c r="C905" i="1"/>
  <c r="H905" i="1" s="1"/>
  <c r="D904" i="1"/>
  <c r="C904" i="1"/>
  <c r="D903" i="1"/>
  <c r="C903" i="1"/>
  <c r="H903" i="1" s="1"/>
  <c r="D902" i="1"/>
  <c r="C902" i="1"/>
  <c r="D901" i="1"/>
  <c r="C901" i="1"/>
  <c r="H901" i="1" s="1"/>
  <c r="D900" i="1"/>
  <c r="C900" i="1"/>
  <c r="G900" i="1" s="1"/>
  <c r="D899" i="1"/>
  <c r="C899" i="1"/>
  <c r="H898" i="1"/>
  <c r="D898" i="1"/>
  <c r="C898" i="1"/>
  <c r="G898" i="1" s="1"/>
  <c r="D897" i="1"/>
  <c r="C897" i="1"/>
  <c r="H896" i="1"/>
  <c r="D896" i="1"/>
  <c r="C896" i="1"/>
  <c r="D895" i="1"/>
  <c r="C895" i="1"/>
  <c r="D894" i="1"/>
  <c r="C894" i="1"/>
  <c r="D893" i="1"/>
  <c r="C893" i="1"/>
  <c r="D892" i="1"/>
  <c r="C892" i="1"/>
  <c r="D891" i="1"/>
  <c r="C891" i="1"/>
  <c r="H891" i="1" s="1"/>
  <c r="D890" i="1"/>
  <c r="H890" i="1" s="1"/>
  <c r="C890" i="1"/>
  <c r="D889" i="1"/>
  <c r="C889" i="1"/>
  <c r="H889" i="1" s="1"/>
  <c r="D888" i="1"/>
  <c r="C888" i="1"/>
  <c r="D887" i="1"/>
  <c r="C887" i="1"/>
  <c r="H887" i="1" s="1"/>
  <c r="D886" i="1"/>
  <c r="C886" i="1"/>
  <c r="D885" i="1"/>
  <c r="C885" i="1"/>
  <c r="H885" i="1" s="1"/>
  <c r="D884" i="1"/>
  <c r="C884" i="1"/>
  <c r="D883" i="1"/>
  <c r="C883" i="1"/>
  <c r="H882" i="1"/>
  <c r="D882" i="1"/>
  <c r="C882" i="1"/>
  <c r="G882" i="1" s="1"/>
  <c r="D881" i="1"/>
  <c r="C881" i="1"/>
  <c r="H880" i="1"/>
  <c r="D880" i="1"/>
  <c r="C880" i="1"/>
  <c r="D879" i="1"/>
  <c r="C879" i="1"/>
  <c r="D878" i="1"/>
  <c r="C878" i="1"/>
  <c r="D877" i="1"/>
  <c r="C877" i="1"/>
  <c r="D876" i="1"/>
  <c r="C876" i="1"/>
  <c r="D875" i="1"/>
  <c r="C875" i="1"/>
  <c r="H875" i="1" s="1"/>
  <c r="D874" i="1"/>
  <c r="H874" i="1" s="1"/>
  <c r="C874" i="1"/>
  <c r="D873" i="1"/>
  <c r="C873" i="1"/>
  <c r="H873" i="1" s="1"/>
  <c r="D872" i="1"/>
  <c r="C872" i="1"/>
  <c r="D871" i="1"/>
  <c r="C871" i="1"/>
  <c r="H871" i="1" s="1"/>
  <c r="D870" i="1"/>
  <c r="C870" i="1"/>
  <c r="D869" i="1"/>
  <c r="C869" i="1"/>
  <c r="H869" i="1" s="1"/>
  <c r="H868" i="1"/>
  <c r="D868" i="1"/>
  <c r="C868" i="1"/>
  <c r="G868" i="1" s="1"/>
  <c r="D867" i="1"/>
  <c r="C867" i="1"/>
  <c r="H866" i="1"/>
  <c r="D866" i="1"/>
  <c r="C866" i="1"/>
  <c r="G866" i="1" s="1"/>
  <c r="D865" i="1"/>
  <c r="C865" i="1"/>
  <c r="H864" i="1"/>
  <c r="D864" i="1"/>
  <c r="C864" i="1"/>
  <c r="D863" i="1"/>
  <c r="C863" i="1"/>
  <c r="D862" i="1"/>
  <c r="C862" i="1"/>
  <c r="D861" i="1"/>
  <c r="C861" i="1"/>
  <c r="D860" i="1"/>
  <c r="C860" i="1"/>
  <c r="D859" i="1"/>
  <c r="C859" i="1"/>
  <c r="D858" i="1"/>
  <c r="H858" i="1" s="1"/>
  <c r="C858" i="1"/>
  <c r="D857" i="1"/>
  <c r="C857" i="1"/>
  <c r="D856" i="1"/>
  <c r="C856" i="1"/>
  <c r="D855" i="1"/>
  <c r="C855" i="1"/>
  <c r="D854" i="1"/>
  <c r="C854" i="1"/>
  <c r="D853" i="1"/>
  <c r="C853" i="1"/>
  <c r="D852" i="1"/>
  <c r="C852" i="1"/>
  <c r="G852" i="1" s="1"/>
  <c r="D851" i="1"/>
  <c r="C851" i="1"/>
  <c r="H850" i="1"/>
  <c r="D850" i="1"/>
  <c r="C850" i="1"/>
  <c r="G850" i="1" s="1"/>
  <c r="D849" i="1"/>
  <c r="C849" i="1"/>
  <c r="H848" i="1"/>
  <c r="D848" i="1"/>
  <c r="C848" i="1"/>
  <c r="D847" i="1"/>
  <c r="C847" i="1"/>
  <c r="D846" i="1"/>
  <c r="C846" i="1"/>
  <c r="D845" i="1"/>
  <c r="C845" i="1"/>
  <c r="D844" i="1"/>
  <c r="C844" i="1"/>
  <c r="D843" i="1"/>
  <c r="C843" i="1"/>
  <c r="D842" i="1"/>
  <c r="H842" i="1" s="1"/>
  <c r="C842" i="1"/>
  <c r="D841" i="1"/>
  <c r="C841" i="1"/>
  <c r="D840" i="1"/>
  <c r="C840" i="1"/>
  <c r="D839" i="1"/>
  <c r="C839" i="1"/>
  <c r="D838" i="1"/>
  <c r="C838" i="1"/>
  <c r="D837" i="1"/>
  <c r="C837" i="1"/>
  <c r="D836" i="1"/>
  <c r="C836" i="1"/>
  <c r="G836" i="1" s="1"/>
  <c r="D835" i="1"/>
  <c r="C835" i="1"/>
  <c r="H834" i="1"/>
  <c r="D834" i="1"/>
  <c r="C834" i="1"/>
  <c r="G834" i="1" s="1"/>
  <c r="D833" i="1"/>
  <c r="C833" i="1"/>
  <c r="H832" i="1"/>
  <c r="D832" i="1"/>
  <c r="C832" i="1"/>
  <c r="D831" i="1"/>
  <c r="C831" i="1"/>
  <c r="D830" i="1"/>
  <c r="C830" i="1"/>
  <c r="D829" i="1"/>
  <c r="C829" i="1"/>
  <c r="D828" i="1"/>
  <c r="C828" i="1"/>
  <c r="D827" i="1"/>
  <c r="C827" i="1"/>
  <c r="D826" i="1"/>
  <c r="H826" i="1" s="1"/>
  <c r="C826" i="1"/>
  <c r="D825" i="1"/>
  <c r="C825" i="1"/>
  <c r="D824" i="1"/>
  <c r="C824" i="1"/>
  <c r="D823" i="1"/>
  <c r="C823" i="1"/>
  <c r="D822" i="1"/>
  <c r="C822" i="1"/>
  <c r="D821" i="1"/>
  <c r="C821" i="1"/>
  <c r="H820" i="1"/>
  <c r="D820" i="1"/>
  <c r="C820" i="1"/>
  <c r="G820" i="1" s="1"/>
  <c r="D819" i="1"/>
  <c r="C819" i="1"/>
  <c r="H818" i="1"/>
  <c r="D818" i="1"/>
  <c r="C818" i="1"/>
  <c r="G818" i="1" s="1"/>
  <c r="D817" i="1"/>
  <c r="C817" i="1"/>
  <c r="H816" i="1"/>
  <c r="D816" i="1"/>
  <c r="C816" i="1"/>
  <c r="D815" i="1"/>
  <c r="C815" i="1"/>
  <c r="D814" i="1"/>
  <c r="C814" i="1"/>
  <c r="G813" i="1"/>
  <c r="D813" i="1"/>
  <c r="C813" i="1"/>
  <c r="H812" i="1"/>
  <c r="D812" i="1"/>
  <c r="C812" i="1"/>
  <c r="G812" i="1" s="1"/>
  <c r="H811" i="1"/>
  <c r="D811" i="1"/>
  <c r="G811" i="1" s="1"/>
  <c r="C811" i="1"/>
  <c r="D810" i="1"/>
  <c r="C810" i="1"/>
  <c r="D809" i="1"/>
  <c r="C809" i="1"/>
  <c r="D808" i="1"/>
  <c r="C808" i="1"/>
  <c r="D807" i="1"/>
  <c r="C807" i="1"/>
  <c r="H806" i="1"/>
  <c r="D806" i="1"/>
  <c r="C806" i="1"/>
  <c r="H805" i="1"/>
  <c r="D805" i="1"/>
  <c r="C805" i="1"/>
  <c r="G805" i="1" s="1"/>
  <c r="D804" i="1"/>
  <c r="H804" i="1" s="1"/>
  <c r="C804" i="1"/>
  <c r="G803" i="1"/>
  <c r="D803" i="1"/>
  <c r="C803" i="1"/>
  <c r="H803" i="1" s="1"/>
  <c r="H802" i="1"/>
  <c r="D802" i="1"/>
  <c r="C802" i="1"/>
  <c r="G802" i="1" s="1"/>
  <c r="D801" i="1"/>
  <c r="H801" i="1" s="1"/>
  <c r="C801" i="1"/>
  <c r="D800" i="1"/>
  <c r="C800" i="1"/>
  <c r="D799" i="1"/>
  <c r="C799" i="1"/>
  <c r="G799" i="1" s="1"/>
  <c r="D798" i="1"/>
  <c r="C798" i="1"/>
  <c r="H797" i="1"/>
  <c r="G797" i="1"/>
  <c r="D797" i="1"/>
  <c r="C797" i="1"/>
  <c r="H796" i="1"/>
  <c r="D796" i="1"/>
  <c r="C796" i="1"/>
  <c r="G796" i="1" s="1"/>
  <c r="D795" i="1"/>
  <c r="H795" i="1" s="1"/>
  <c r="C795" i="1"/>
  <c r="D794" i="1"/>
  <c r="C794" i="1"/>
  <c r="D793" i="1"/>
  <c r="H793" i="1" s="1"/>
  <c r="C793" i="1"/>
  <c r="D792" i="1"/>
  <c r="C792" i="1"/>
  <c r="D791" i="1"/>
  <c r="C791" i="1"/>
  <c r="G791" i="1" s="1"/>
  <c r="H790" i="1"/>
  <c r="D790" i="1"/>
  <c r="C790" i="1"/>
  <c r="D789" i="1"/>
  <c r="H789" i="1" s="1"/>
  <c r="C789" i="1"/>
  <c r="H788" i="1"/>
  <c r="D788" i="1"/>
  <c r="C788" i="1"/>
  <c r="D787" i="1"/>
  <c r="C787" i="1"/>
  <c r="H787" i="1" s="1"/>
  <c r="D786" i="1"/>
  <c r="C786" i="1"/>
  <c r="D785" i="1"/>
  <c r="H785" i="1" s="1"/>
  <c r="C785" i="1"/>
  <c r="D784" i="1"/>
  <c r="C784" i="1"/>
  <c r="G784" i="1" s="1"/>
  <c r="D783" i="1"/>
  <c r="C783" i="1"/>
  <c r="D782" i="1"/>
  <c r="C782" i="1"/>
  <c r="H781" i="1"/>
  <c r="G781" i="1"/>
  <c r="D781" i="1"/>
  <c r="C781" i="1"/>
  <c r="D780" i="1"/>
  <c r="C780" i="1"/>
  <c r="G780" i="1" s="1"/>
  <c r="H779" i="1"/>
  <c r="G779" i="1"/>
  <c r="D779" i="1"/>
  <c r="C779" i="1"/>
  <c r="D778" i="1"/>
  <c r="C778" i="1"/>
  <c r="H777" i="1"/>
  <c r="G777" i="1"/>
  <c r="D777" i="1"/>
  <c r="C777" i="1"/>
  <c r="D776" i="1"/>
  <c r="C776" i="1"/>
  <c r="D775" i="1"/>
  <c r="C775" i="1"/>
  <c r="H774" i="1"/>
  <c r="D774" i="1"/>
  <c r="C774" i="1"/>
  <c r="D773" i="1"/>
  <c r="C773" i="1"/>
  <c r="G773" i="1" s="1"/>
  <c r="D772" i="1"/>
  <c r="H772" i="1" s="1"/>
  <c r="C772" i="1"/>
  <c r="G771" i="1"/>
  <c r="D771" i="1"/>
  <c r="C771" i="1"/>
  <c r="H771" i="1" s="1"/>
  <c r="D770" i="1"/>
  <c r="H770" i="1" s="1"/>
  <c r="C770" i="1"/>
  <c r="D769" i="1"/>
  <c r="H769" i="1" s="1"/>
  <c r="C769" i="1"/>
  <c r="H768" i="1"/>
  <c r="D768" i="1"/>
  <c r="C768" i="1"/>
  <c r="H767" i="1"/>
  <c r="D767" i="1"/>
  <c r="C767" i="1"/>
  <c r="G767" i="1" s="1"/>
  <c r="D766" i="1"/>
  <c r="C766" i="1"/>
  <c r="H765" i="1"/>
  <c r="G765" i="1"/>
  <c r="D765" i="1"/>
  <c r="C765" i="1"/>
  <c r="D764" i="1"/>
  <c r="C764" i="1"/>
  <c r="H763" i="1"/>
  <c r="G763" i="1"/>
  <c r="D763" i="1"/>
  <c r="C763" i="1"/>
  <c r="D762" i="1"/>
  <c r="C762" i="1"/>
  <c r="G761" i="1"/>
  <c r="D761" i="1"/>
  <c r="C761" i="1"/>
  <c r="H761" i="1" s="1"/>
  <c r="D760" i="1"/>
  <c r="C760" i="1"/>
  <c r="D759" i="1"/>
  <c r="G759" i="1" s="1"/>
  <c r="C759" i="1"/>
  <c r="H758" i="1"/>
  <c r="D758" i="1"/>
  <c r="C758" i="1"/>
  <c r="D757" i="1"/>
  <c r="C757" i="1"/>
  <c r="G757" i="1" s="1"/>
  <c r="H756" i="1"/>
  <c r="D756" i="1"/>
  <c r="C756" i="1"/>
  <c r="G755" i="1"/>
  <c r="D755" i="1"/>
  <c r="C755" i="1"/>
  <c r="H755" i="1" s="1"/>
  <c r="D754" i="1"/>
  <c r="C754" i="1"/>
  <c r="G754" i="1" s="1"/>
  <c r="D753" i="1"/>
  <c r="H753" i="1" s="1"/>
  <c r="C753" i="1"/>
  <c r="G753" i="1" s="1"/>
  <c r="H752" i="1"/>
  <c r="D752" i="1"/>
  <c r="C752" i="1"/>
  <c r="D751" i="1"/>
  <c r="C751" i="1"/>
  <c r="G751" i="1" s="1"/>
  <c r="D750" i="1"/>
  <c r="C750" i="1"/>
  <c r="H749" i="1"/>
  <c r="G749" i="1"/>
  <c r="D749" i="1"/>
  <c r="C749" i="1"/>
  <c r="H748" i="1"/>
  <c r="D748" i="1"/>
  <c r="C748" i="1"/>
  <c r="G748" i="1" s="1"/>
  <c r="H747" i="1"/>
  <c r="G747" i="1"/>
  <c r="D747" i="1"/>
  <c r="C747" i="1"/>
  <c r="D746" i="1"/>
  <c r="C746" i="1"/>
  <c r="D745" i="1"/>
  <c r="H745" i="1" s="1"/>
  <c r="C745" i="1"/>
  <c r="G745" i="1" s="1"/>
  <c r="H744" i="1"/>
  <c r="D744" i="1"/>
  <c r="C744" i="1"/>
  <c r="G744" i="1" s="1"/>
  <c r="D743" i="1"/>
  <c r="G743" i="1" s="1"/>
  <c r="C743" i="1"/>
  <c r="H742" i="1"/>
  <c r="D742" i="1"/>
  <c r="C742" i="1"/>
  <c r="D741" i="1"/>
  <c r="C741" i="1"/>
  <c r="G741" i="1" s="1"/>
  <c r="D740" i="1"/>
  <c r="C740" i="1"/>
  <c r="G739" i="1"/>
  <c r="D739" i="1"/>
  <c r="C739" i="1"/>
  <c r="H739" i="1" s="1"/>
  <c r="D738" i="1"/>
  <c r="G738" i="1" s="1"/>
  <c r="C738" i="1"/>
  <c r="H738" i="1" s="1"/>
  <c r="G737" i="1"/>
  <c r="D737" i="1"/>
  <c r="C737" i="1"/>
  <c r="H737" i="1" s="1"/>
  <c r="D736" i="1"/>
  <c r="C736" i="1"/>
  <c r="H736" i="1" s="1"/>
  <c r="D735" i="1"/>
  <c r="C735" i="1"/>
  <c r="H735" i="1" s="1"/>
  <c r="D734" i="1"/>
  <c r="C734" i="1"/>
  <c r="H734" i="1" s="1"/>
  <c r="D733" i="1"/>
  <c r="C733" i="1"/>
  <c r="H732" i="1"/>
  <c r="G732" i="1"/>
  <c r="D732" i="1"/>
  <c r="C732" i="1"/>
  <c r="G731" i="1"/>
  <c r="D731" i="1"/>
  <c r="C731" i="1"/>
  <c r="H731" i="1" s="1"/>
  <c r="H730" i="1"/>
  <c r="G730" i="1"/>
  <c r="D730" i="1"/>
  <c r="C730" i="1"/>
  <c r="D729" i="1"/>
  <c r="C729" i="1"/>
  <c r="H729" i="1" s="1"/>
  <c r="G728" i="1"/>
  <c r="D728" i="1"/>
  <c r="C728" i="1"/>
  <c r="H728" i="1" s="1"/>
  <c r="D727" i="1"/>
  <c r="C727" i="1"/>
  <c r="H727" i="1" s="1"/>
  <c r="D726" i="1"/>
  <c r="H726" i="1" s="1"/>
  <c r="C726" i="1"/>
  <c r="G726" i="1" s="1"/>
  <c r="G725" i="1"/>
  <c r="D725" i="1"/>
  <c r="C725" i="1"/>
  <c r="D724" i="1"/>
  <c r="C724" i="1"/>
  <c r="G723" i="1"/>
  <c r="D723" i="1"/>
  <c r="C723" i="1"/>
  <c r="D722" i="1"/>
  <c r="G722" i="1" s="1"/>
  <c r="C722" i="1"/>
  <c r="H722" i="1" s="1"/>
  <c r="G721" i="1"/>
  <c r="D721" i="1"/>
  <c r="C721" i="1"/>
  <c r="D720" i="1"/>
  <c r="C720" i="1"/>
  <c r="H720" i="1" s="1"/>
  <c r="D719" i="1"/>
  <c r="C719" i="1"/>
  <c r="D718" i="1"/>
  <c r="C718" i="1"/>
  <c r="H718" i="1" s="1"/>
  <c r="D717" i="1"/>
  <c r="C717" i="1"/>
  <c r="H716" i="1"/>
  <c r="G716" i="1"/>
  <c r="D716" i="1"/>
  <c r="C716" i="1"/>
  <c r="D715" i="1"/>
  <c r="G715" i="1" s="1"/>
  <c r="C715" i="1"/>
  <c r="H714" i="1"/>
  <c r="G714" i="1"/>
  <c r="D714" i="1"/>
  <c r="C714" i="1"/>
  <c r="D713" i="1"/>
  <c r="C713" i="1"/>
  <c r="H713" i="1" s="1"/>
  <c r="G712" i="1"/>
  <c r="D712" i="1"/>
  <c r="C712" i="1"/>
  <c r="H712" i="1" s="1"/>
  <c r="D711" i="1"/>
  <c r="C711" i="1"/>
  <c r="H711" i="1" s="1"/>
  <c r="D710" i="1"/>
  <c r="H710" i="1" s="1"/>
  <c r="C710" i="1"/>
  <c r="G709" i="1"/>
  <c r="D709" i="1"/>
  <c r="C709" i="1"/>
  <c r="D708" i="1"/>
  <c r="C708" i="1"/>
  <c r="G707" i="1"/>
  <c r="D707" i="1"/>
  <c r="C707" i="1"/>
  <c r="D706" i="1"/>
  <c r="G706" i="1" s="1"/>
  <c r="C706" i="1"/>
  <c r="H706" i="1" s="1"/>
  <c r="G705" i="1"/>
  <c r="D705" i="1"/>
  <c r="C705" i="1"/>
  <c r="D704" i="1"/>
  <c r="C704" i="1"/>
  <c r="H704" i="1" s="1"/>
  <c r="D703" i="1"/>
  <c r="C703" i="1"/>
  <c r="D702" i="1"/>
  <c r="C702" i="1"/>
  <c r="H702" i="1" s="1"/>
  <c r="D701" i="1"/>
  <c r="C701" i="1"/>
  <c r="H700" i="1"/>
  <c r="G700" i="1"/>
  <c r="D700" i="1"/>
  <c r="C700" i="1"/>
  <c r="D699" i="1"/>
  <c r="G699" i="1" s="1"/>
  <c r="C699" i="1"/>
  <c r="H698" i="1"/>
  <c r="G698" i="1"/>
  <c r="D698" i="1"/>
  <c r="C698" i="1"/>
  <c r="D697" i="1"/>
  <c r="C697" i="1"/>
  <c r="H697" i="1" s="1"/>
  <c r="G696" i="1"/>
  <c r="D696" i="1"/>
  <c r="C696" i="1"/>
  <c r="H696" i="1" s="1"/>
  <c r="D695" i="1"/>
  <c r="C695" i="1"/>
  <c r="H695" i="1" s="1"/>
  <c r="D694" i="1"/>
  <c r="H694" i="1" s="1"/>
  <c r="C694"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H645" i="1"/>
  <c r="G645" i="1"/>
  <c r="D645" i="1"/>
  <c r="C645" i="1"/>
  <c r="D644" i="1"/>
  <c r="C644" i="1"/>
  <c r="H643" i="1"/>
  <c r="G643" i="1"/>
  <c r="D643" i="1"/>
  <c r="C643" i="1"/>
  <c r="D642" i="1"/>
  <c r="C642" i="1"/>
  <c r="H641" i="1"/>
  <c r="G641" i="1"/>
  <c r="D641" i="1"/>
  <c r="C641" i="1"/>
  <c r="C638"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G558" i="1"/>
  <c r="D558" i="1"/>
  <c r="C558" i="1"/>
  <c r="H558" i="1" s="1"/>
  <c r="H557" i="1"/>
  <c r="G557" i="1"/>
  <c r="D557" i="1"/>
  <c r="C557" i="1"/>
  <c r="G556" i="1"/>
  <c r="D556" i="1"/>
  <c r="C556" i="1"/>
  <c r="H556" i="1" s="1"/>
  <c r="H555" i="1"/>
  <c r="G555" i="1"/>
  <c r="D555" i="1"/>
  <c r="C555" i="1"/>
  <c r="G554" i="1"/>
  <c r="D554" i="1"/>
  <c r="C554" i="1"/>
  <c r="H554" i="1" s="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G544" i="1"/>
  <c r="D544" i="1"/>
  <c r="C544" i="1"/>
  <c r="H544" i="1" s="1"/>
  <c r="H543" i="1"/>
  <c r="G543" i="1"/>
  <c r="D543" i="1"/>
  <c r="C543" i="1"/>
  <c r="G542" i="1"/>
  <c r="D542" i="1"/>
  <c r="C542" i="1"/>
  <c r="H542" i="1" s="1"/>
  <c r="H541" i="1"/>
  <c r="G541" i="1"/>
  <c r="D541" i="1"/>
  <c r="C541" i="1"/>
  <c r="G540" i="1"/>
  <c r="D540" i="1"/>
  <c r="C540" i="1"/>
  <c r="H540" i="1" s="1"/>
  <c r="H539" i="1"/>
  <c r="G539" i="1"/>
  <c r="D539" i="1"/>
  <c r="C539" i="1"/>
  <c r="G538" i="1"/>
  <c r="D538" i="1"/>
  <c r="C538" i="1"/>
  <c r="H538" i="1" s="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G530" i="1"/>
  <c r="D530" i="1"/>
  <c r="C530" i="1"/>
  <c r="H530" i="1" s="1"/>
  <c r="H529" i="1"/>
  <c r="G529" i="1"/>
  <c r="D529" i="1"/>
  <c r="C529" i="1"/>
  <c r="G528" i="1"/>
  <c r="D528" i="1"/>
  <c r="C528" i="1"/>
  <c r="H528" i="1" s="1"/>
  <c r="H527" i="1"/>
  <c r="G527" i="1"/>
  <c r="D527" i="1"/>
  <c r="C527" i="1"/>
  <c r="G526" i="1"/>
  <c r="D526" i="1"/>
  <c r="C526" i="1"/>
  <c r="H526" i="1" s="1"/>
  <c r="H525" i="1"/>
  <c r="G525" i="1"/>
  <c r="D525" i="1"/>
  <c r="C525" i="1"/>
  <c r="G524" i="1"/>
  <c r="D524" i="1"/>
  <c r="C524" i="1"/>
  <c r="H524" i="1" s="1"/>
  <c r="D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D413" i="1"/>
  <c r="H413" i="1" s="1"/>
  <c r="C413" i="1"/>
  <c r="D412" i="1"/>
  <c r="H412" i="1" s="1"/>
  <c r="C412" i="1"/>
  <c r="D411" i="1"/>
  <c r="H411" i="1" s="1"/>
  <c r="C411" i="1"/>
  <c r="H406" i="1"/>
  <c r="G406" i="1"/>
  <c r="D406" i="1"/>
  <c r="C406" i="1"/>
  <c r="D405" i="1"/>
  <c r="H405" i="1" s="1"/>
  <c r="C405" i="1"/>
  <c r="H404" i="1"/>
  <c r="D404" i="1"/>
  <c r="G404" i="1" s="1"/>
  <c r="C404" i="1"/>
  <c r="D401" i="1"/>
  <c r="C401" i="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G144" i="1" s="1"/>
  <c r="D143" i="1"/>
  <c r="C143" i="1"/>
  <c r="H142" i="1"/>
  <c r="D142" i="1"/>
  <c r="C142" i="1"/>
  <c r="G142" i="1" s="1"/>
  <c r="D141" i="1"/>
  <c r="C141" i="1"/>
  <c r="D140" i="1"/>
  <c r="C140" i="1"/>
  <c r="G140" i="1" s="1"/>
  <c r="D139" i="1"/>
  <c r="C139" i="1"/>
  <c r="D138" i="1"/>
  <c r="C138" i="1"/>
  <c r="G138" i="1" s="1"/>
  <c r="D137" i="1"/>
  <c r="C137" i="1"/>
  <c r="D136" i="1"/>
  <c r="C136" i="1"/>
  <c r="G136" i="1" s="1"/>
  <c r="C135" i="1"/>
  <c r="H134" i="1"/>
  <c r="D134" i="1"/>
  <c r="C134" i="1"/>
  <c r="G134" i="1" s="1"/>
  <c r="D133" i="1"/>
  <c r="C133" i="1"/>
  <c r="H132" i="1"/>
  <c r="D132" i="1"/>
  <c r="C132" i="1"/>
  <c r="D131" i="1"/>
  <c r="C131" i="1"/>
  <c r="G131" i="1" s="1"/>
  <c r="D128" i="1"/>
  <c r="C128" i="1"/>
  <c r="G128" i="1" s="1"/>
  <c r="D127" i="1"/>
  <c r="H127" i="1" s="1"/>
  <c r="C127" i="1"/>
  <c r="D126" i="1"/>
  <c r="C126" i="1"/>
  <c r="H126" i="1" s="1"/>
  <c r="D125" i="1"/>
  <c r="C125" i="1"/>
  <c r="G125" i="1" s="1"/>
  <c r="H124" i="1"/>
  <c r="D124" i="1"/>
  <c r="C124" i="1"/>
  <c r="H123" i="1"/>
  <c r="D123" i="1"/>
  <c r="C123" i="1"/>
  <c r="G123" i="1" s="1"/>
  <c r="D122" i="1"/>
  <c r="C122" i="1"/>
  <c r="G122" i="1" s="1"/>
  <c r="D121" i="1"/>
  <c r="C121" i="1"/>
  <c r="G121" i="1" s="1"/>
  <c r="D120" i="1"/>
  <c r="C120" i="1"/>
  <c r="G120" i="1" s="1"/>
  <c r="D119" i="1"/>
  <c r="H119" i="1" s="1"/>
  <c r="C119" i="1"/>
  <c r="D118" i="1"/>
  <c r="C118" i="1"/>
  <c r="H118" i="1" s="1"/>
  <c r="D117" i="1"/>
  <c r="C117" i="1"/>
  <c r="G117" i="1" s="1"/>
  <c r="H116" i="1"/>
  <c r="D116" i="1"/>
  <c r="C116" i="1"/>
  <c r="H115" i="1"/>
  <c r="D115" i="1"/>
  <c r="C115" i="1"/>
  <c r="G115" i="1" s="1"/>
  <c r="D114" i="1"/>
  <c r="C114" i="1"/>
  <c r="G114" i="1" s="1"/>
  <c r="D113" i="1"/>
  <c r="C113" i="1"/>
  <c r="G113" i="1" s="1"/>
  <c r="D112" i="1"/>
  <c r="C112" i="1"/>
  <c r="G112" i="1" s="1"/>
  <c r="D111" i="1"/>
  <c r="H111" i="1" s="1"/>
  <c r="C111" i="1"/>
  <c r="D110" i="1"/>
  <c r="C110" i="1"/>
  <c r="H110" i="1" s="1"/>
  <c r="D109" i="1"/>
  <c r="C109" i="1"/>
  <c r="G109" i="1" s="1"/>
  <c r="H108" i="1"/>
  <c r="D108" i="1"/>
  <c r="C108" i="1"/>
  <c r="H107" i="1"/>
  <c r="D107" i="1"/>
  <c r="C107" i="1"/>
  <c r="G107" i="1" s="1"/>
  <c r="D106" i="1"/>
  <c r="C106" i="1"/>
  <c r="G106" i="1" s="1"/>
  <c r="D105" i="1"/>
  <c r="C105" i="1"/>
  <c r="G105" i="1" s="1"/>
  <c r="D104" i="1"/>
  <c r="C104" i="1"/>
  <c r="G104" i="1" s="1"/>
  <c r="D103" i="1"/>
  <c r="H103" i="1" s="1"/>
  <c r="C103" i="1"/>
  <c r="D102" i="1"/>
  <c r="D101" i="1"/>
  <c r="C101" i="1"/>
  <c r="G101" i="1" s="1"/>
  <c r="H100" i="1"/>
  <c r="D100" i="1"/>
  <c r="C100" i="1"/>
  <c r="H99" i="1"/>
  <c r="D99" i="1"/>
  <c r="C99" i="1"/>
  <c r="G99" i="1" s="1"/>
  <c r="D98" i="1"/>
  <c r="C98" i="1"/>
  <c r="G98" i="1" s="1"/>
  <c r="D97" i="1"/>
  <c r="C97" i="1"/>
  <c r="G97" i="1" s="1"/>
  <c r="D96" i="1"/>
  <c r="C96" i="1"/>
  <c r="G96" i="1" s="1"/>
  <c r="D95" i="1"/>
  <c r="H95" i="1" s="1"/>
  <c r="C95" i="1"/>
  <c r="D94" i="1"/>
  <c r="C94" i="1"/>
  <c r="H94" i="1" s="1"/>
  <c r="D93" i="1"/>
  <c r="C93" i="1"/>
  <c r="G93" i="1" s="1"/>
  <c r="H92" i="1"/>
  <c r="D92" i="1"/>
  <c r="C92" i="1"/>
  <c r="H91" i="1"/>
  <c r="D91" i="1"/>
  <c r="C91" i="1"/>
  <c r="G91" i="1" s="1"/>
  <c r="D90" i="1"/>
  <c r="C90" i="1"/>
  <c r="G90" i="1" s="1"/>
  <c r="D89" i="1"/>
  <c r="C89" i="1"/>
  <c r="G89" i="1" s="1"/>
  <c r="D88" i="1"/>
  <c r="C88" i="1"/>
  <c r="G88" i="1" s="1"/>
  <c r="D87" i="1"/>
  <c r="H87" i="1" s="1"/>
  <c r="C87" i="1"/>
  <c r="D86" i="1"/>
  <c r="C86" i="1"/>
  <c r="H86" i="1" s="1"/>
  <c r="D85" i="1"/>
  <c r="C85" i="1"/>
  <c r="G85" i="1" s="1"/>
  <c r="H84" i="1"/>
  <c r="D84" i="1"/>
  <c r="C84" i="1"/>
  <c r="H83" i="1"/>
  <c r="D83" i="1"/>
  <c r="C83" i="1"/>
  <c r="G83" i="1" s="1"/>
  <c r="D82" i="1"/>
  <c r="C82" i="1"/>
  <c r="G82" i="1" s="1"/>
  <c r="D81" i="1"/>
  <c r="C81" i="1"/>
  <c r="G81" i="1" s="1"/>
  <c r="D80" i="1"/>
  <c r="C80" i="1"/>
  <c r="H80" i="1" s="1"/>
  <c r="H79" i="1"/>
  <c r="D79" i="1"/>
  <c r="C79" i="1"/>
  <c r="D78" i="1"/>
  <c r="H77" i="1"/>
  <c r="G77" i="1"/>
  <c r="D77" i="1"/>
  <c r="C77" i="1"/>
  <c r="H76" i="1"/>
  <c r="D76" i="1"/>
  <c r="C76" i="1"/>
  <c r="G76" i="1" s="1"/>
  <c r="H75" i="1"/>
  <c r="G75" i="1"/>
  <c r="D75" i="1"/>
  <c r="C75" i="1"/>
  <c r="H74" i="1"/>
  <c r="D74" i="1"/>
  <c r="C74" i="1"/>
  <c r="G74" i="1" s="1"/>
  <c r="H73" i="1"/>
  <c r="G73" i="1"/>
  <c r="D73" i="1"/>
  <c r="C73" i="1"/>
  <c r="H72" i="1"/>
  <c r="D72" i="1"/>
  <c r="C72" i="1"/>
  <c r="G72" i="1" s="1"/>
  <c r="H71" i="1"/>
  <c r="G71" i="1"/>
  <c r="D71" i="1"/>
  <c r="C71" i="1"/>
  <c r="H70" i="1"/>
  <c r="D70" i="1"/>
  <c r="C70" i="1"/>
  <c r="G70" i="1" s="1"/>
  <c r="H69" i="1"/>
  <c r="G69" i="1"/>
  <c r="D69" i="1"/>
  <c r="C69" i="1"/>
  <c r="H68" i="1"/>
  <c r="D68" i="1"/>
  <c r="C68" i="1"/>
  <c r="G68" i="1" s="1"/>
  <c r="H67" i="1"/>
  <c r="G67" i="1"/>
  <c r="D67" i="1"/>
  <c r="C67" i="1"/>
  <c r="H66" i="1"/>
  <c r="D66" i="1"/>
  <c r="C66" i="1"/>
  <c r="G66" i="1" s="1"/>
  <c r="H65" i="1"/>
  <c r="G65" i="1"/>
  <c r="D65" i="1"/>
  <c r="C65" i="1"/>
  <c r="H64" i="1"/>
  <c r="D64" i="1"/>
  <c r="C64" i="1"/>
  <c r="G64" i="1" s="1"/>
  <c r="H63" i="1"/>
  <c r="G63" i="1"/>
  <c r="D63" i="1"/>
  <c r="C63" i="1"/>
  <c r="H62" i="1"/>
  <c r="D62" i="1"/>
  <c r="C62" i="1"/>
  <c r="G62" i="1" s="1"/>
  <c r="H61" i="1"/>
  <c r="G61" i="1"/>
  <c r="D61" i="1"/>
  <c r="C61" i="1"/>
  <c r="H60" i="1"/>
  <c r="D60" i="1"/>
  <c r="C60" i="1"/>
  <c r="G60" i="1" s="1"/>
  <c r="H59" i="1"/>
  <c r="G59" i="1"/>
  <c r="D59" i="1"/>
  <c r="C59" i="1"/>
  <c r="H58" i="1"/>
  <c r="D58" i="1"/>
  <c r="C58" i="1"/>
  <c r="G58" i="1" s="1"/>
  <c r="H57" i="1"/>
  <c r="G57" i="1"/>
  <c r="D57" i="1"/>
  <c r="C57" i="1"/>
  <c r="H56" i="1"/>
  <c r="D56" i="1"/>
  <c r="C56" i="1"/>
  <c r="G56" i="1" s="1"/>
  <c r="H55" i="1"/>
  <c r="G55" i="1"/>
  <c r="D55" i="1"/>
  <c r="C55" i="1"/>
  <c r="H54" i="1"/>
  <c r="D54" i="1"/>
  <c r="C54" i="1"/>
  <c r="G54" i="1" s="1"/>
  <c r="H53" i="1"/>
  <c r="G53" i="1"/>
  <c r="D53" i="1"/>
  <c r="C53" i="1"/>
  <c r="H52" i="1"/>
  <c r="D52" i="1"/>
  <c r="C52" i="1"/>
  <c r="G52" i="1" s="1"/>
  <c r="H51" i="1"/>
  <c r="G51" i="1"/>
  <c r="D51" i="1"/>
  <c r="C51" i="1"/>
  <c r="H50" i="1"/>
  <c r="D50" i="1"/>
  <c r="C50" i="1"/>
  <c r="G50" i="1" s="1"/>
  <c r="H49" i="1"/>
  <c r="G49" i="1"/>
  <c r="D49" i="1"/>
  <c r="C49" i="1"/>
  <c r="H48" i="1"/>
  <c r="D48" i="1"/>
  <c r="C48" i="1"/>
  <c r="G48" i="1" s="1"/>
  <c r="H47" i="1"/>
  <c r="G47" i="1"/>
  <c r="D47" i="1"/>
  <c r="C47" i="1"/>
  <c r="H46" i="1"/>
  <c r="D46" i="1"/>
  <c r="C46" i="1"/>
  <c r="G46" i="1" s="1"/>
  <c r="H45" i="1"/>
  <c r="G45" i="1"/>
  <c r="D45" i="1"/>
  <c r="C45" i="1"/>
  <c r="H44" i="1"/>
  <c r="D44" i="1"/>
  <c r="C44" i="1"/>
  <c r="G44" i="1" s="1"/>
  <c r="H43" i="1"/>
  <c r="G43" i="1"/>
  <c r="D43" i="1"/>
  <c r="C43" i="1"/>
  <c r="H42" i="1"/>
  <c r="D42" i="1"/>
  <c r="C42" i="1"/>
  <c r="G42" i="1" s="1"/>
  <c r="H41" i="1"/>
  <c r="G41" i="1"/>
  <c r="D41" i="1"/>
  <c r="C41" i="1"/>
  <c r="H40" i="1"/>
  <c r="D40" i="1"/>
  <c r="C40" i="1"/>
  <c r="G40" i="1" s="1"/>
  <c r="H39" i="1"/>
  <c r="G39" i="1"/>
  <c r="D39" i="1"/>
  <c r="C39" i="1"/>
  <c r="H38" i="1"/>
  <c r="D38" i="1"/>
  <c r="C38" i="1"/>
  <c r="G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G29" i="1"/>
  <c r="D29" i="1"/>
  <c r="C29" i="1"/>
  <c r="H28" i="1"/>
  <c r="D28" i="1"/>
  <c r="C28" i="1"/>
  <c r="G28" i="1" s="1"/>
  <c r="H27" i="1"/>
  <c r="G27" i="1"/>
  <c r="D27" i="1"/>
  <c r="C27" i="1"/>
  <c r="H26" i="1"/>
  <c r="D26" i="1"/>
  <c r="C26" i="1"/>
  <c r="G26" i="1" s="1"/>
  <c r="H25" i="1"/>
  <c r="G25" i="1"/>
  <c r="D25" i="1"/>
  <c r="C25" i="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H9" i="1"/>
  <c r="G9" i="1"/>
  <c r="D9" i="1"/>
  <c r="C9" i="1"/>
  <c r="H8" i="1"/>
  <c r="D8" i="1"/>
  <c r="C8" i="1"/>
  <c r="G8" i="1" s="1"/>
  <c r="H7" i="1"/>
  <c r="G7" i="1"/>
  <c r="D7" i="1"/>
  <c r="C7" i="1"/>
  <c r="H6" i="1"/>
  <c r="D6" i="1"/>
  <c r="C6" i="1"/>
  <c r="G6" i="1" s="1"/>
  <c r="H5" i="1"/>
  <c r="G5" i="1"/>
  <c r="D5" i="1"/>
  <c r="C5" i="1"/>
  <c r="H4" i="1"/>
  <c r="D4" i="1"/>
  <c r="C4" i="1"/>
  <c r="G4" i="1" s="1"/>
  <c r="H3" i="1"/>
  <c r="G3" i="1"/>
  <c r="D3" i="1"/>
  <c r="C3" i="1"/>
  <c r="G1230" i="1" l="1"/>
  <c r="E283" i="9"/>
  <c r="B283" i="9" s="1"/>
  <c r="F250" i="5"/>
  <c r="G1227" i="1"/>
  <c r="E245" i="5"/>
  <c r="D1222" i="1" s="1"/>
  <c r="H1227" i="1"/>
  <c r="G1224" i="1"/>
  <c r="E282" i="9"/>
  <c r="B282" i="9" s="1"/>
  <c r="G411" i="1"/>
  <c r="G412" i="1"/>
  <c r="G405" i="1"/>
  <c r="E273" i="9"/>
  <c r="B273" i="9" s="1"/>
  <c r="E644" i="4"/>
  <c r="D638" i="1" s="1"/>
  <c r="G638" i="1" s="1"/>
  <c r="E133" i="4"/>
  <c r="D129" i="1" s="1"/>
  <c r="F133" i="4"/>
  <c r="C129" i="1"/>
  <c r="F134" i="4"/>
  <c r="C130" i="1"/>
  <c r="G130" i="1" s="1"/>
  <c r="H131" i="1"/>
  <c r="D224" i="4"/>
  <c r="C220" i="1" s="1"/>
  <c r="G220" i="1" s="1"/>
  <c r="F240" i="4"/>
  <c r="H141" i="1"/>
  <c r="G141" i="1"/>
  <c r="G152" i="1"/>
  <c r="H152" i="1"/>
  <c r="G160" i="1"/>
  <c r="H160" i="1"/>
  <c r="G168" i="1"/>
  <c r="H168" i="1"/>
  <c r="G176" i="1"/>
  <c r="H176" i="1"/>
  <c r="G184" i="1"/>
  <c r="H184" i="1"/>
  <c r="G192" i="1"/>
  <c r="H192" i="1"/>
  <c r="G200" i="1"/>
  <c r="H200" i="1"/>
  <c r="G208" i="1"/>
  <c r="H208" i="1"/>
  <c r="G216" i="1"/>
  <c r="H216" i="1"/>
  <c r="G224" i="1"/>
  <c r="H224" i="1"/>
  <c r="G240" i="1"/>
  <c r="H240" i="1"/>
  <c r="G260" i="1"/>
  <c r="H260" i="1"/>
  <c r="G79" i="1"/>
  <c r="G84" i="1"/>
  <c r="G92" i="1"/>
  <c r="G100" i="1"/>
  <c r="G108" i="1"/>
  <c r="G116" i="1"/>
  <c r="G124" i="1"/>
  <c r="G132" i="1"/>
  <c r="G135" i="1"/>
  <c r="H144" i="1"/>
  <c r="H289" i="1"/>
  <c r="G289" i="1"/>
  <c r="H297" i="1"/>
  <c r="G297" i="1"/>
  <c r="H301" i="1"/>
  <c r="G301" i="1"/>
  <c r="H305" i="1"/>
  <c r="G305" i="1"/>
  <c r="H401" i="1"/>
  <c r="G401" i="1"/>
  <c r="H632" i="1"/>
  <c r="G632" i="1"/>
  <c r="H590" i="1"/>
  <c r="G590" i="1"/>
  <c r="H81" i="1"/>
  <c r="G87" i="1"/>
  <c r="H89" i="1"/>
  <c r="G95" i="1"/>
  <c r="H97" i="1"/>
  <c r="G103" i="1"/>
  <c r="H105" i="1"/>
  <c r="G111" i="1"/>
  <c r="H113" i="1"/>
  <c r="G119" i="1"/>
  <c r="H121" i="1"/>
  <c r="G127" i="1"/>
  <c r="H138" i="1"/>
  <c r="H145" i="1"/>
  <c r="G145" i="1"/>
  <c r="H149" i="1"/>
  <c r="G149" i="1"/>
  <c r="H153" i="1"/>
  <c r="G153" i="1"/>
  <c r="H157" i="1"/>
  <c r="G157"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G310" i="1"/>
  <c r="H310" i="1"/>
  <c r="G314" i="1"/>
  <c r="H314" i="1"/>
  <c r="G318" i="1"/>
  <c r="H318" i="1"/>
  <c r="G322" i="1"/>
  <c r="H322" i="1"/>
  <c r="G326" i="1"/>
  <c r="H326" i="1"/>
  <c r="G330" i="1"/>
  <c r="H330" i="1"/>
  <c r="G334" i="1"/>
  <c r="H334" i="1"/>
  <c r="G338" i="1"/>
  <c r="H338" i="1"/>
  <c r="G342" i="1"/>
  <c r="H342" i="1"/>
  <c r="G350" i="1"/>
  <c r="H350" i="1"/>
  <c r="G354" i="1"/>
  <c r="H354" i="1"/>
  <c r="G358" i="1"/>
  <c r="H358" i="1"/>
  <c r="G362" i="1"/>
  <c r="H362" i="1"/>
  <c r="G366" i="1"/>
  <c r="H366" i="1"/>
  <c r="G370" i="1"/>
  <c r="H370" i="1"/>
  <c r="G374" i="1"/>
  <c r="H374" i="1"/>
  <c r="G378" i="1"/>
  <c r="H378" i="1"/>
  <c r="G382" i="1"/>
  <c r="H382" i="1"/>
  <c r="G386" i="1"/>
  <c r="H386" i="1"/>
  <c r="G390" i="1"/>
  <c r="H390" i="1"/>
  <c r="G394" i="1"/>
  <c r="H394" i="1"/>
  <c r="G398" i="1"/>
  <c r="H398" i="1"/>
  <c r="G516" i="1"/>
  <c r="H516" i="1"/>
  <c r="H620" i="1"/>
  <c r="G620" i="1"/>
  <c r="H628" i="1"/>
  <c r="G628" i="1"/>
  <c r="H139" i="1"/>
  <c r="G139" i="1"/>
  <c r="G298" i="1"/>
  <c r="H298" i="1"/>
  <c r="H614" i="1"/>
  <c r="G614" i="1"/>
  <c r="G150" i="1"/>
  <c r="H150" i="1"/>
  <c r="G162" i="1"/>
  <c r="H162" i="1"/>
  <c r="G166" i="1"/>
  <c r="H166" i="1"/>
  <c r="G170" i="1"/>
  <c r="H170" i="1"/>
  <c r="G174" i="1"/>
  <c r="H174" i="1"/>
  <c r="G178" i="1"/>
  <c r="H178" i="1"/>
  <c r="G182" i="1"/>
  <c r="H182" i="1"/>
  <c r="G186" i="1"/>
  <c r="H186" i="1"/>
  <c r="G190" i="1"/>
  <c r="H190" i="1"/>
  <c r="G194" i="1"/>
  <c r="H194" i="1"/>
  <c r="G198" i="1"/>
  <c r="H198" i="1"/>
  <c r="G206" i="1"/>
  <c r="H206" i="1"/>
  <c r="G218" i="1"/>
  <c r="H218" i="1"/>
  <c r="G222" i="1"/>
  <c r="H222" i="1"/>
  <c r="G226" i="1"/>
  <c r="H226" i="1"/>
  <c r="G230" i="1"/>
  <c r="H230" i="1"/>
  <c r="G234" i="1"/>
  <c r="H234" i="1"/>
  <c r="G238" i="1"/>
  <c r="H238" i="1"/>
  <c r="G242" i="1"/>
  <c r="H242" i="1"/>
  <c r="G246" i="1"/>
  <c r="H246" i="1"/>
  <c r="G250" i="1"/>
  <c r="H250" i="1"/>
  <c r="G254" i="1"/>
  <c r="H254" i="1"/>
  <c r="G258" i="1"/>
  <c r="H258" i="1"/>
  <c r="G262" i="1"/>
  <c r="H262" i="1"/>
  <c r="G266" i="1"/>
  <c r="H266" i="1"/>
  <c r="G270" i="1"/>
  <c r="H270" i="1"/>
  <c r="G274" i="1"/>
  <c r="H274" i="1"/>
  <c r="G278" i="1"/>
  <c r="H278" i="1"/>
  <c r="G282" i="1"/>
  <c r="H282" i="1"/>
  <c r="H307" i="1"/>
  <c r="G307" i="1"/>
  <c r="H311" i="1"/>
  <c r="G311" i="1"/>
  <c r="H315" i="1"/>
  <c r="G315" i="1"/>
  <c r="H319" i="1"/>
  <c r="G319" i="1"/>
  <c r="H323" i="1"/>
  <c r="G323" i="1"/>
  <c r="H327" i="1"/>
  <c r="G327" i="1"/>
  <c r="H331" i="1"/>
  <c r="G331" i="1"/>
  <c r="H335" i="1"/>
  <c r="G335" i="1"/>
  <c r="H339" i="1"/>
  <c r="G339" i="1"/>
  <c r="H343" i="1"/>
  <c r="G343" i="1"/>
  <c r="H347" i="1"/>
  <c r="G347" i="1"/>
  <c r="H351" i="1"/>
  <c r="G351" i="1"/>
  <c r="H355" i="1"/>
  <c r="G355" i="1"/>
  <c r="H359" i="1"/>
  <c r="G359" i="1"/>
  <c r="H363" i="1"/>
  <c r="G363" i="1"/>
  <c r="G514" i="1"/>
  <c r="H514" i="1"/>
  <c r="H576" i="1"/>
  <c r="G576" i="1"/>
  <c r="H584" i="1"/>
  <c r="G584" i="1"/>
  <c r="G290" i="1"/>
  <c r="H290" i="1"/>
  <c r="G302" i="1"/>
  <c r="H302" i="1"/>
  <c r="H606" i="1"/>
  <c r="G606" i="1"/>
  <c r="H1259" i="1"/>
  <c r="G1259" i="1"/>
  <c r="G154" i="1"/>
  <c r="H154" i="1"/>
  <c r="G214" i="1"/>
  <c r="H214" i="1"/>
  <c r="H82" i="1"/>
  <c r="H90" i="1"/>
  <c r="H98" i="1"/>
  <c r="H106" i="1"/>
  <c r="H114" i="1"/>
  <c r="H122" i="1"/>
  <c r="H130" i="1"/>
  <c r="H136" i="1"/>
  <c r="H143" i="1"/>
  <c r="G143" i="1"/>
  <c r="H291" i="1"/>
  <c r="G291" i="1"/>
  <c r="H295" i="1"/>
  <c r="G295" i="1"/>
  <c r="H299" i="1"/>
  <c r="G299" i="1"/>
  <c r="H303" i="1"/>
  <c r="G303" i="1"/>
  <c r="H560" i="1"/>
  <c r="G560" i="1"/>
  <c r="H568" i="1"/>
  <c r="G568" i="1"/>
  <c r="H598" i="1"/>
  <c r="G598" i="1"/>
  <c r="G884" i="1"/>
  <c r="H884" i="1"/>
  <c r="H133" i="1"/>
  <c r="G133" i="1"/>
  <c r="G158" i="1"/>
  <c r="H158" i="1"/>
  <c r="G202" i="1"/>
  <c r="H202" i="1"/>
  <c r="G80" i="1"/>
  <c r="H85" i="1"/>
  <c r="H93" i="1"/>
  <c r="H101" i="1"/>
  <c r="H109" i="1"/>
  <c r="H117" i="1"/>
  <c r="H125" i="1"/>
  <c r="H137" i="1"/>
  <c r="G137" i="1"/>
  <c r="H151" i="1"/>
  <c r="G151" i="1"/>
  <c r="H155" i="1"/>
  <c r="G155" i="1"/>
  <c r="H163" i="1"/>
  <c r="G163" i="1"/>
  <c r="H167" i="1"/>
  <c r="G167" i="1"/>
  <c r="H171" i="1"/>
  <c r="G171" i="1"/>
  <c r="H175" i="1"/>
  <c r="G175" i="1"/>
  <c r="H179" i="1"/>
  <c r="G179" i="1"/>
  <c r="H183" i="1"/>
  <c r="G183" i="1"/>
  <c r="H187" i="1"/>
  <c r="G187" i="1"/>
  <c r="H191" i="1"/>
  <c r="G191" i="1"/>
  <c r="H195" i="1"/>
  <c r="G195" i="1"/>
  <c r="H199" i="1"/>
  <c r="G199" i="1"/>
  <c r="H203" i="1"/>
  <c r="G203" i="1"/>
  <c r="H207" i="1"/>
  <c r="G207" i="1"/>
  <c r="H211" i="1"/>
  <c r="G211" i="1"/>
  <c r="H215" i="1"/>
  <c r="G215" i="1"/>
  <c r="H219" i="1"/>
  <c r="G219" i="1"/>
  <c r="H223" i="1"/>
  <c r="G223" i="1"/>
  <c r="H227" i="1"/>
  <c r="G227" i="1"/>
  <c r="H231" i="1"/>
  <c r="G231" i="1"/>
  <c r="H235" i="1"/>
  <c r="G235" i="1"/>
  <c r="H239" i="1"/>
  <c r="G239" i="1"/>
  <c r="H243" i="1"/>
  <c r="G243" i="1"/>
  <c r="H247" i="1"/>
  <c r="G247" i="1"/>
  <c r="H251" i="1"/>
  <c r="G251" i="1"/>
  <c r="H255" i="1"/>
  <c r="G255" i="1"/>
  <c r="H259" i="1"/>
  <c r="G259" i="1"/>
  <c r="H263" i="1"/>
  <c r="G263" i="1"/>
  <c r="H267" i="1"/>
  <c r="G267" i="1"/>
  <c r="H271" i="1"/>
  <c r="G271" i="1"/>
  <c r="H275" i="1"/>
  <c r="G275" i="1"/>
  <c r="H279" i="1"/>
  <c r="G279" i="1"/>
  <c r="H283" i="1"/>
  <c r="G283" i="1"/>
  <c r="G308" i="1"/>
  <c r="H308" i="1"/>
  <c r="G312" i="1"/>
  <c r="H312" i="1"/>
  <c r="G316" i="1"/>
  <c r="H316" i="1"/>
  <c r="G320" i="1"/>
  <c r="H320" i="1"/>
  <c r="G324" i="1"/>
  <c r="H324" i="1"/>
  <c r="G328" i="1"/>
  <c r="H328" i="1"/>
  <c r="G332" i="1"/>
  <c r="H332" i="1"/>
  <c r="G336" i="1"/>
  <c r="H336" i="1"/>
  <c r="G340" i="1"/>
  <c r="H340" i="1"/>
  <c r="G344" i="1"/>
  <c r="H344" i="1"/>
  <c r="G348" i="1"/>
  <c r="H348" i="1"/>
  <c r="G352" i="1"/>
  <c r="H352" i="1"/>
  <c r="G356" i="1"/>
  <c r="H356" i="1"/>
  <c r="G360" i="1"/>
  <c r="H360" i="1"/>
  <c r="G364" i="1"/>
  <c r="H364" i="1"/>
  <c r="G368" i="1"/>
  <c r="H368" i="1"/>
  <c r="G372" i="1"/>
  <c r="H372" i="1"/>
  <c r="G376" i="1"/>
  <c r="H376" i="1"/>
  <c r="G380" i="1"/>
  <c r="H380" i="1"/>
  <c r="G384" i="1"/>
  <c r="H384" i="1"/>
  <c r="G388" i="1"/>
  <c r="H388" i="1"/>
  <c r="G392" i="1"/>
  <c r="H392" i="1"/>
  <c r="G396" i="1"/>
  <c r="H396" i="1"/>
  <c r="G400" i="1"/>
  <c r="H400" i="1"/>
  <c r="G512" i="1"/>
  <c r="H512" i="1"/>
  <c r="G520" i="1"/>
  <c r="H520" i="1"/>
  <c r="H646" i="1"/>
  <c r="G646" i="1"/>
  <c r="H654" i="1"/>
  <c r="G654" i="1"/>
  <c r="H775" i="1"/>
  <c r="G775" i="1"/>
  <c r="G146" i="1"/>
  <c r="H146" i="1"/>
  <c r="G210" i="1"/>
  <c r="H210" i="1"/>
  <c r="G86" i="1"/>
  <c r="H88" i="1"/>
  <c r="G94" i="1"/>
  <c r="H96" i="1"/>
  <c r="H104" i="1"/>
  <c r="G110" i="1"/>
  <c r="H112" i="1"/>
  <c r="G118" i="1"/>
  <c r="H120" i="1"/>
  <c r="G126" i="1"/>
  <c r="H128" i="1"/>
  <c r="H140" i="1"/>
  <c r="G288" i="1"/>
  <c r="H288" i="1"/>
  <c r="G292" i="1"/>
  <c r="H292" i="1"/>
  <c r="G296" i="1"/>
  <c r="H296" i="1"/>
  <c r="G300" i="1"/>
  <c r="H300" i="1"/>
  <c r="G304" i="1"/>
  <c r="H304" i="1"/>
  <c r="G148" i="1"/>
  <c r="H148" i="1"/>
  <c r="G156" i="1"/>
  <c r="H156" i="1"/>
  <c r="G164" i="1"/>
  <c r="H164" i="1"/>
  <c r="G172" i="1"/>
  <c r="H172" i="1"/>
  <c r="G180" i="1"/>
  <c r="H180" i="1"/>
  <c r="G188" i="1"/>
  <c r="H188" i="1"/>
  <c r="G196" i="1"/>
  <c r="H196" i="1"/>
  <c r="G204" i="1"/>
  <c r="H204" i="1"/>
  <c r="G212" i="1"/>
  <c r="H212" i="1"/>
  <c r="H220" i="1"/>
  <c r="G228" i="1"/>
  <c r="H228" i="1"/>
  <c r="G232" i="1"/>
  <c r="H232" i="1"/>
  <c r="G236" i="1"/>
  <c r="H236" i="1"/>
  <c r="G244" i="1"/>
  <c r="H244" i="1"/>
  <c r="G252" i="1"/>
  <c r="H252" i="1"/>
  <c r="G256" i="1"/>
  <c r="H256" i="1"/>
  <c r="G264" i="1"/>
  <c r="H264" i="1"/>
  <c r="G268" i="1"/>
  <c r="H268" i="1"/>
  <c r="G272" i="1"/>
  <c r="H272" i="1"/>
  <c r="G276" i="1"/>
  <c r="H276" i="1"/>
  <c r="G280" i="1"/>
  <c r="H280" i="1"/>
  <c r="G284" i="1"/>
  <c r="H284" i="1"/>
  <c r="H309" i="1"/>
  <c r="G309" i="1"/>
  <c r="H313" i="1"/>
  <c r="G313" i="1"/>
  <c r="H317" i="1"/>
  <c r="G317" i="1"/>
  <c r="H321" i="1"/>
  <c r="G321" i="1"/>
  <c r="H325" i="1"/>
  <c r="G325" i="1"/>
  <c r="H329" i="1"/>
  <c r="G329" i="1"/>
  <c r="H333" i="1"/>
  <c r="G333" i="1"/>
  <c r="H337" i="1"/>
  <c r="G337" i="1"/>
  <c r="H341" i="1"/>
  <c r="G341" i="1"/>
  <c r="H349" i="1"/>
  <c r="G349" i="1"/>
  <c r="H353" i="1"/>
  <c r="G353" i="1"/>
  <c r="H357" i="1"/>
  <c r="G357" i="1"/>
  <c r="H361" i="1"/>
  <c r="G361" i="1"/>
  <c r="G510" i="1"/>
  <c r="H510" i="1"/>
  <c r="G518" i="1"/>
  <c r="H518" i="1"/>
  <c r="H562" i="1"/>
  <c r="G562" i="1"/>
  <c r="H570" i="1"/>
  <c r="G570" i="1"/>
  <c r="H578" i="1"/>
  <c r="G578" i="1"/>
  <c r="H586" i="1"/>
  <c r="G586" i="1"/>
  <c r="H592" i="1"/>
  <c r="G592" i="1"/>
  <c r="H600" i="1"/>
  <c r="G600" i="1"/>
  <c r="H608" i="1"/>
  <c r="G608" i="1"/>
  <c r="H616" i="1"/>
  <c r="G616" i="1"/>
  <c r="H622" i="1"/>
  <c r="G622" i="1"/>
  <c r="H733" i="1"/>
  <c r="G733" i="1"/>
  <c r="G740" i="1"/>
  <c r="H740" i="1"/>
  <c r="G783" i="1"/>
  <c r="H783" i="1"/>
  <c r="G902" i="1"/>
  <c r="H902" i="1"/>
  <c r="G1009" i="1"/>
  <c r="H1009" i="1"/>
  <c r="G1041" i="1"/>
  <c r="H1041" i="1"/>
  <c r="G1065" i="1"/>
  <c r="H1065" i="1"/>
  <c r="H638" i="1"/>
  <c r="H642" i="1"/>
  <c r="G642" i="1"/>
  <c r="H650" i="1"/>
  <c r="G650" i="1"/>
  <c r="H658" i="1"/>
  <c r="G658" i="1"/>
  <c r="H666" i="1"/>
  <c r="G666" i="1"/>
  <c r="H674" i="1"/>
  <c r="G674" i="1"/>
  <c r="H682" i="1"/>
  <c r="G682" i="1"/>
  <c r="H690" i="1"/>
  <c r="G690" i="1"/>
  <c r="G365" i="1"/>
  <c r="G367" i="1"/>
  <c r="G369" i="1"/>
  <c r="G371" i="1"/>
  <c r="G373" i="1"/>
  <c r="G375" i="1"/>
  <c r="G377" i="1"/>
  <c r="G379" i="1"/>
  <c r="G381" i="1"/>
  <c r="G383" i="1"/>
  <c r="G385" i="1"/>
  <c r="G387" i="1"/>
  <c r="G389" i="1"/>
  <c r="G391" i="1"/>
  <c r="G393" i="1"/>
  <c r="G395" i="1"/>
  <c r="G397" i="1"/>
  <c r="G399" i="1"/>
  <c r="H648" i="1"/>
  <c r="G648" i="1"/>
  <c r="H656" i="1"/>
  <c r="G656" i="1"/>
  <c r="H664" i="1"/>
  <c r="G664" i="1"/>
  <c r="H672" i="1"/>
  <c r="G672" i="1"/>
  <c r="H680" i="1"/>
  <c r="G680" i="1"/>
  <c r="H688" i="1"/>
  <c r="G688" i="1"/>
  <c r="G703" i="1"/>
  <c r="G719" i="1"/>
  <c r="G750" i="1"/>
  <c r="H750" i="1"/>
  <c r="G840" i="1"/>
  <c r="H840" i="1"/>
  <c r="H566" i="1"/>
  <c r="G566" i="1"/>
  <c r="H582" i="1"/>
  <c r="G582" i="1"/>
  <c r="H588" i="1"/>
  <c r="G588" i="1"/>
  <c r="H596" i="1"/>
  <c r="G596" i="1"/>
  <c r="H604" i="1"/>
  <c r="G604" i="1"/>
  <c r="H612" i="1"/>
  <c r="G612" i="1"/>
  <c r="H626" i="1"/>
  <c r="G626" i="1"/>
  <c r="G694" i="1"/>
  <c r="G710" i="1"/>
  <c r="H662" i="1"/>
  <c r="G662" i="1"/>
  <c r="H670" i="1"/>
  <c r="G670" i="1"/>
  <c r="H678" i="1"/>
  <c r="G678" i="1"/>
  <c r="H686" i="1"/>
  <c r="G686" i="1"/>
  <c r="H809" i="1"/>
  <c r="G809" i="1"/>
  <c r="H564" i="1"/>
  <c r="G564" i="1"/>
  <c r="H572" i="1"/>
  <c r="G572" i="1"/>
  <c r="H580" i="1"/>
  <c r="G580" i="1"/>
  <c r="H594" i="1"/>
  <c r="G594" i="1"/>
  <c r="H602" i="1"/>
  <c r="G602" i="1"/>
  <c r="H610" i="1"/>
  <c r="G610" i="1"/>
  <c r="H618" i="1"/>
  <c r="G618" i="1"/>
  <c r="H624" i="1"/>
  <c r="G624" i="1"/>
  <c r="G764" i="1"/>
  <c r="H764" i="1"/>
  <c r="G786" i="1"/>
  <c r="H786" i="1"/>
  <c r="H644" i="1"/>
  <c r="G644" i="1"/>
  <c r="H652" i="1"/>
  <c r="G652" i="1"/>
  <c r="H660" i="1"/>
  <c r="G660" i="1"/>
  <c r="H668" i="1"/>
  <c r="G668" i="1"/>
  <c r="H676" i="1"/>
  <c r="G676" i="1"/>
  <c r="H684" i="1"/>
  <c r="G684" i="1"/>
  <c r="H692" i="1"/>
  <c r="G692" i="1"/>
  <c r="H701" i="1"/>
  <c r="G701" i="1"/>
  <c r="H708" i="1"/>
  <c r="G708" i="1"/>
  <c r="H717" i="1"/>
  <c r="G717" i="1"/>
  <c r="H724" i="1"/>
  <c r="G724" i="1"/>
  <c r="H699" i="1"/>
  <c r="H715" i="1"/>
  <c r="G735" i="1"/>
  <c r="H743" i="1"/>
  <c r="H759" i="1"/>
  <c r="G770" i="1"/>
  <c r="H780" i="1"/>
  <c r="G789" i="1"/>
  <c r="H799" i="1"/>
  <c r="G822" i="1"/>
  <c r="H822" i="1"/>
  <c r="H836" i="1"/>
  <c r="H855" i="1"/>
  <c r="G855" i="1"/>
  <c r="H859" i="1"/>
  <c r="G859" i="1"/>
  <c r="G888" i="1"/>
  <c r="H888" i="1"/>
  <c r="G997" i="1"/>
  <c r="H997" i="1"/>
  <c r="G1029" i="1"/>
  <c r="H1029" i="1"/>
  <c r="H1085" i="1"/>
  <c r="G1129" i="1"/>
  <c r="H1129" i="1"/>
  <c r="G792" i="1"/>
  <c r="H792" i="1"/>
  <c r="G800" i="1"/>
  <c r="H800" i="1"/>
  <c r="H841" i="1"/>
  <c r="G841" i="1"/>
  <c r="G870" i="1"/>
  <c r="H870" i="1"/>
  <c r="G936" i="1"/>
  <c r="H936" i="1"/>
  <c r="G776" i="1"/>
  <c r="H776" i="1"/>
  <c r="H823" i="1"/>
  <c r="G823" i="1"/>
  <c r="H827" i="1"/>
  <c r="G827" i="1"/>
  <c r="G856" i="1"/>
  <c r="H856" i="1"/>
  <c r="G1081" i="1"/>
  <c r="H1081" i="1"/>
  <c r="H1437" i="1"/>
  <c r="G1437" i="1"/>
  <c r="H693" i="1"/>
  <c r="G697" i="1"/>
  <c r="G704" i="1"/>
  <c r="H709" i="1"/>
  <c r="G713" i="1"/>
  <c r="G720" i="1"/>
  <c r="H725" i="1"/>
  <c r="G729" i="1"/>
  <c r="G736" i="1"/>
  <c r="H751" i="1"/>
  <c r="H754" i="1"/>
  <c r="G760" i="1"/>
  <c r="H760" i="1"/>
  <c r="G768" i="1"/>
  <c r="H773" i="1"/>
  <c r="G795" i="1"/>
  <c r="G801" i="1"/>
  <c r="H807" i="1"/>
  <c r="G838" i="1"/>
  <c r="H838" i="1"/>
  <c r="H852" i="1"/>
  <c r="G904" i="1"/>
  <c r="H904" i="1"/>
  <c r="G993" i="1"/>
  <c r="H993" i="1"/>
  <c r="G1025" i="1"/>
  <c r="H1025" i="1"/>
  <c r="H1149" i="1"/>
  <c r="G1424" i="1"/>
  <c r="H1424" i="1"/>
  <c r="G695" i="1"/>
  <c r="G702" i="1"/>
  <c r="H707" i="1"/>
  <c r="G711" i="1"/>
  <c r="G718" i="1"/>
  <c r="H723" i="1"/>
  <c r="G727" i="1"/>
  <c r="G734" i="1"/>
  <c r="H741" i="1"/>
  <c r="G752" i="1"/>
  <c r="H757" i="1"/>
  <c r="H784" i="1"/>
  <c r="G787" i="1"/>
  <c r="G798" i="1"/>
  <c r="H798" i="1"/>
  <c r="G824" i="1"/>
  <c r="H824" i="1"/>
  <c r="H857" i="1"/>
  <c r="G857" i="1"/>
  <c r="G886" i="1"/>
  <c r="H886" i="1"/>
  <c r="H900" i="1"/>
  <c r="G952" i="1"/>
  <c r="H952" i="1"/>
  <c r="G1013" i="1"/>
  <c r="H1013" i="1"/>
  <c r="G1049" i="1"/>
  <c r="H1049" i="1"/>
  <c r="G1145" i="1"/>
  <c r="H1145" i="1"/>
  <c r="H705" i="1"/>
  <c r="H721" i="1"/>
  <c r="G782" i="1"/>
  <c r="H782" i="1"/>
  <c r="G785" i="1"/>
  <c r="G793" i="1"/>
  <c r="G808" i="1"/>
  <c r="H808" i="1"/>
  <c r="H839" i="1"/>
  <c r="G839" i="1"/>
  <c r="H843" i="1"/>
  <c r="G843" i="1"/>
  <c r="G872" i="1"/>
  <c r="H872" i="1"/>
  <c r="H703" i="1"/>
  <c r="H719" i="1"/>
  <c r="G766" i="1"/>
  <c r="H766" i="1"/>
  <c r="G769" i="1"/>
  <c r="H791" i="1"/>
  <c r="H825" i="1"/>
  <c r="G825" i="1"/>
  <c r="G854" i="1"/>
  <c r="H854" i="1"/>
  <c r="G920" i="1"/>
  <c r="H920" i="1"/>
  <c r="G968" i="1"/>
  <c r="H968" i="1"/>
  <c r="G1275" i="1"/>
  <c r="G814" i="1"/>
  <c r="H817" i="1"/>
  <c r="G817" i="1"/>
  <c r="G830" i="1"/>
  <c r="H833" i="1"/>
  <c r="G833" i="1"/>
  <c r="G846" i="1"/>
  <c r="H849" i="1"/>
  <c r="G849" i="1"/>
  <c r="G862" i="1"/>
  <c r="H865" i="1"/>
  <c r="G878" i="1"/>
  <c r="H881" i="1"/>
  <c r="G894" i="1"/>
  <c r="H897" i="1"/>
  <c r="G910" i="1"/>
  <c r="H913" i="1"/>
  <c r="G926" i="1"/>
  <c r="H929" i="1"/>
  <c r="G942" i="1"/>
  <c r="H945" i="1"/>
  <c r="G958" i="1"/>
  <c r="H961" i="1"/>
  <c r="G974" i="1"/>
  <c r="H977" i="1"/>
  <c r="H1135" i="1"/>
  <c r="H1151" i="1"/>
  <c r="H1195" i="1"/>
  <c r="G1195" i="1"/>
  <c r="H1223" i="1"/>
  <c r="G1223" i="1"/>
  <c r="H1249" i="1"/>
  <c r="G1249" i="1"/>
  <c r="H1287" i="1"/>
  <c r="G1287" i="1"/>
  <c r="G807" i="1"/>
  <c r="H814" i="1"/>
  <c r="H821" i="1"/>
  <c r="G821" i="1"/>
  <c r="H830" i="1"/>
  <c r="H837" i="1"/>
  <c r="G837" i="1"/>
  <c r="H846" i="1"/>
  <c r="H853" i="1"/>
  <c r="G853" i="1"/>
  <c r="H862" i="1"/>
  <c r="H878" i="1"/>
  <c r="H894" i="1"/>
  <c r="H910" i="1"/>
  <c r="H926" i="1"/>
  <c r="H942" i="1"/>
  <c r="H958" i="1"/>
  <c r="H974" i="1"/>
  <c r="H1051" i="1"/>
  <c r="H1067" i="1"/>
  <c r="H1083" i="1"/>
  <c r="H1179" i="1"/>
  <c r="G1179" i="1"/>
  <c r="H1205" i="1"/>
  <c r="G1205" i="1"/>
  <c r="H1233" i="1"/>
  <c r="G1233" i="1"/>
  <c r="H1271" i="1"/>
  <c r="G1271" i="1"/>
  <c r="H1297" i="1"/>
  <c r="G1297" i="1"/>
  <c r="E163" i="4"/>
  <c r="D159" i="1" s="1"/>
  <c r="F164" i="4"/>
  <c r="G746" i="1"/>
  <c r="G762" i="1"/>
  <c r="G778" i="1"/>
  <c r="G794" i="1"/>
  <c r="G810" i="1"/>
  <c r="H815" i="1"/>
  <c r="G815" i="1"/>
  <c r="G828" i="1"/>
  <c r="H831" i="1"/>
  <c r="G831" i="1"/>
  <c r="G844" i="1"/>
  <c r="H847" i="1"/>
  <c r="G847" i="1"/>
  <c r="G860" i="1"/>
  <c r="H863" i="1"/>
  <c r="G876" i="1"/>
  <c r="H879" i="1"/>
  <c r="G892" i="1"/>
  <c r="H895" i="1"/>
  <c r="G908" i="1"/>
  <c r="H911" i="1"/>
  <c r="G924" i="1"/>
  <c r="H927" i="1"/>
  <c r="G940" i="1"/>
  <c r="H943" i="1"/>
  <c r="G956" i="1"/>
  <c r="H959" i="1"/>
  <c r="G972" i="1"/>
  <c r="H975" i="1"/>
  <c r="H981" i="1"/>
  <c r="H991" i="1"/>
  <c r="H1007" i="1"/>
  <c r="H1023" i="1"/>
  <c r="H1039" i="1"/>
  <c r="G1430" i="1"/>
  <c r="H1430" i="1"/>
  <c r="H962" i="1"/>
  <c r="H978" i="1"/>
  <c r="H1063" i="1"/>
  <c r="H1079" i="1"/>
  <c r="H1095" i="1"/>
  <c r="H1127" i="1"/>
  <c r="H1143" i="1"/>
  <c r="H1189" i="1"/>
  <c r="G1189" i="1"/>
  <c r="H1255" i="1"/>
  <c r="G1255" i="1"/>
  <c r="H1281" i="1"/>
  <c r="G1281" i="1"/>
  <c r="G1311" i="1"/>
  <c r="G742" i="1"/>
  <c r="H746" i="1"/>
  <c r="G758" i="1"/>
  <c r="H762" i="1"/>
  <c r="G774" i="1"/>
  <c r="H778" i="1"/>
  <c r="G790" i="1"/>
  <c r="H794" i="1"/>
  <c r="G806" i="1"/>
  <c r="H810" i="1"/>
  <c r="H813" i="1"/>
  <c r="G816" i="1"/>
  <c r="H819" i="1"/>
  <c r="G819" i="1"/>
  <c r="H828" i="1"/>
  <c r="G832" i="1"/>
  <c r="H835" i="1"/>
  <c r="G835" i="1"/>
  <c r="H844" i="1"/>
  <c r="G848" i="1"/>
  <c r="H851" i="1"/>
  <c r="G851" i="1"/>
  <c r="H860" i="1"/>
  <c r="G864" i="1"/>
  <c r="H867" i="1"/>
  <c r="H876" i="1"/>
  <c r="G880" i="1"/>
  <c r="H883" i="1"/>
  <c r="H892" i="1"/>
  <c r="G896" i="1"/>
  <c r="H899" i="1"/>
  <c r="H908" i="1"/>
  <c r="G912" i="1"/>
  <c r="H915" i="1"/>
  <c r="H924" i="1"/>
  <c r="G928" i="1"/>
  <c r="H931" i="1"/>
  <c r="H940" i="1"/>
  <c r="G944" i="1"/>
  <c r="H947" i="1"/>
  <c r="H956" i="1"/>
  <c r="G960" i="1"/>
  <c r="H963" i="1"/>
  <c r="H972" i="1"/>
  <c r="G976" i="1"/>
  <c r="H979" i="1"/>
  <c r="H987" i="1"/>
  <c r="H1003" i="1"/>
  <c r="H1019" i="1"/>
  <c r="H1035" i="1"/>
  <c r="H1061" i="1"/>
  <c r="H1077" i="1"/>
  <c r="H1093" i="1"/>
  <c r="H1125" i="1"/>
  <c r="H1141" i="1"/>
  <c r="H1219" i="1"/>
  <c r="G1219" i="1"/>
  <c r="H1394" i="1"/>
  <c r="G1398" i="1"/>
  <c r="H1398" i="1"/>
  <c r="G1408" i="1"/>
  <c r="H1408" i="1"/>
  <c r="G756" i="1"/>
  <c r="G772" i="1"/>
  <c r="G788" i="1"/>
  <c r="G804" i="1"/>
  <c r="G826" i="1"/>
  <c r="H829" i="1"/>
  <c r="G829" i="1"/>
  <c r="G842" i="1"/>
  <c r="H845" i="1"/>
  <c r="G845" i="1"/>
  <c r="G858" i="1"/>
  <c r="H861" i="1"/>
  <c r="G874" i="1"/>
  <c r="H877" i="1"/>
  <c r="G890" i="1"/>
  <c r="H893" i="1"/>
  <c r="G906" i="1"/>
  <c r="H909" i="1"/>
  <c r="H918" i="1"/>
  <c r="G922" i="1"/>
  <c r="H925" i="1"/>
  <c r="H934" i="1"/>
  <c r="G938" i="1"/>
  <c r="H941" i="1"/>
  <c r="H950" i="1"/>
  <c r="G954" i="1"/>
  <c r="H957" i="1"/>
  <c r="H966" i="1"/>
  <c r="G970" i="1"/>
  <c r="H973" i="1"/>
  <c r="H1059" i="1"/>
  <c r="H1075" i="1"/>
  <c r="H1091" i="1"/>
  <c r="H1173" i="1"/>
  <c r="G1173" i="1"/>
  <c r="H1211" i="1"/>
  <c r="G1211" i="1"/>
  <c r="H1239" i="1"/>
  <c r="G1239" i="1"/>
  <c r="H1265" i="1"/>
  <c r="G1265" i="1"/>
  <c r="H1301" i="1"/>
  <c r="G1301" i="1"/>
  <c r="H1352" i="1"/>
  <c r="G1392" i="1"/>
  <c r="H1392"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1312" i="1"/>
  <c r="H1312" i="1"/>
  <c r="H1416" i="1"/>
  <c r="G1422" i="1"/>
  <c r="H1422" i="1"/>
  <c r="G1325" i="1"/>
  <c r="G1328" i="1"/>
  <c r="H1328" i="1"/>
  <c r="G1341" i="1"/>
  <c r="G1344" i="1"/>
  <c r="H1344" i="1"/>
  <c r="H1350" i="1"/>
  <c r="G1414" i="1"/>
  <c r="H1414" i="1"/>
  <c r="J1464" i="1"/>
  <c r="G1464" i="1"/>
  <c r="I1464" i="1" s="1"/>
  <c r="H1319" i="1"/>
  <c r="G1319" i="1"/>
  <c r="H1335" i="1"/>
  <c r="G1335" i="1"/>
  <c r="H1351" i="1"/>
  <c r="G1351" i="1"/>
  <c r="G1390" i="1"/>
  <c r="H1390" i="1"/>
  <c r="G1406" i="1"/>
  <c r="H1406" i="1"/>
  <c r="J1451" i="1"/>
  <c r="G1451" i="1"/>
  <c r="I1451" i="1" s="1"/>
  <c r="G1307" i="1"/>
  <c r="H1316" i="1"/>
  <c r="H1332" i="1"/>
  <c r="J1457" i="1"/>
  <c r="G1457" i="1"/>
  <c r="H1457" i="1"/>
  <c r="G1314" i="1"/>
  <c r="G1330" i="1"/>
  <c r="G1346" i="1"/>
  <c r="G1360" i="1"/>
  <c r="G1368" i="1"/>
  <c r="H1378" i="1"/>
  <c r="H1387" i="1"/>
  <c r="H1395" i="1"/>
  <c r="H1403" i="1"/>
  <c r="H1442" i="1"/>
  <c r="G1442" i="1"/>
  <c r="I1442" i="1" s="1"/>
  <c r="J1447" i="1"/>
  <c r="G1447" i="1"/>
  <c r="I1447" i="1" s="1"/>
  <c r="I1449" i="1"/>
  <c r="G1454" i="1"/>
  <c r="H1454" i="1"/>
  <c r="I1462" i="1"/>
  <c r="H1506" i="1"/>
  <c r="G1506" i="1"/>
  <c r="H1522" i="1"/>
  <c r="G1522" i="1"/>
  <c r="D106" i="4"/>
  <c r="F107" i="4"/>
  <c r="H21" i="9"/>
  <c r="G21" i="9"/>
  <c r="F152" i="4"/>
  <c r="G1565" i="1"/>
  <c r="H1565" i="1"/>
  <c r="G1308" i="1"/>
  <c r="G1324" i="1"/>
  <c r="G1340" i="1"/>
  <c r="G1356" i="1"/>
  <c r="G1363" i="1"/>
  <c r="G1371" i="1"/>
  <c r="H1578" i="1"/>
  <c r="G1578" i="1"/>
  <c r="F304" i="4"/>
  <c r="D299" i="4"/>
  <c r="F311" i="4"/>
  <c r="H1310" i="1"/>
  <c r="G1322" i="1"/>
  <c r="H1326" i="1"/>
  <c r="G1338" i="1"/>
  <c r="H1342" i="1"/>
  <c r="G1354" i="1"/>
  <c r="H1358" i="1"/>
  <c r="G1364" i="1"/>
  <c r="H1366" i="1"/>
  <c r="G1372" i="1"/>
  <c r="H1374" i="1"/>
  <c r="H1382" i="1"/>
  <c r="H1391" i="1"/>
  <c r="H1399" i="1"/>
  <c r="H1407" i="1"/>
  <c r="J1476" i="1"/>
  <c r="H1476" i="1"/>
  <c r="G1476" i="1"/>
  <c r="I1476" i="1" s="1"/>
  <c r="G1493" i="1"/>
  <c r="H1493" i="1"/>
  <c r="H1547" i="1"/>
  <c r="G1547" i="1"/>
  <c r="H1554" i="1"/>
  <c r="G1554" i="1"/>
  <c r="H1570" i="1"/>
  <c r="G1570" i="1"/>
  <c r="H1579" i="1"/>
  <c r="G1579" i="1"/>
  <c r="D163" i="4"/>
  <c r="F169" i="4"/>
  <c r="J1473" i="1"/>
  <c r="H1473" i="1"/>
  <c r="G1473" i="1"/>
  <c r="G1509" i="1"/>
  <c r="H1509" i="1"/>
  <c r="H1571" i="1"/>
  <c r="G1571" i="1"/>
  <c r="F485" i="4"/>
  <c r="D484" i="4"/>
  <c r="G1318" i="1"/>
  <c r="H1322" i="1"/>
  <c r="G1334" i="1"/>
  <c r="H1338" i="1"/>
  <c r="G1350" i="1"/>
  <c r="H1354" i="1"/>
  <c r="G1362" i="1"/>
  <c r="H1364" i="1"/>
  <c r="G1370" i="1"/>
  <c r="H1372" i="1"/>
  <c r="H1380" i="1"/>
  <c r="H1389" i="1"/>
  <c r="H1397" i="1"/>
  <c r="H1405" i="1"/>
  <c r="G1461" i="1"/>
  <c r="H1461" i="1"/>
  <c r="H1482" i="1"/>
  <c r="G1482" i="1"/>
  <c r="G1517" i="1"/>
  <c r="H1517" i="1"/>
  <c r="G1533" i="1"/>
  <c r="H1533" i="1"/>
  <c r="F629" i="4"/>
  <c r="D625" i="4"/>
  <c r="D245" i="5"/>
  <c r="F246" i="5"/>
  <c r="J1439" i="1"/>
  <c r="H1439" i="1"/>
  <c r="J1443" i="1"/>
  <c r="H1443" i="1"/>
  <c r="I1471" i="1"/>
  <c r="H1491" i="1"/>
  <c r="G1491" i="1"/>
  <c r="H1531" i="1"/>
  <c r="G1531" i="1"/>
  <c r="H1563" i="1"/>
  <c r="G1563" i="1"/>
  <c r="F8" i="4"/>
  <c r="D82" i="4"/>
  <c r="F83" i="4"/>
  <c r="F128" i="4"/>
  <c r="F139" i="4"/>
  <c r="E298" i="4"/>
  <c r="E311" i="4"/>
  <c r="D306" i="1" s="1"/>
  <c r="G306" i="1" s="1"/>
  <c r="D472" i="4"/>
  <c r="I1439" i="1"/>
  <c r="I1443" i="1"/>
  <c r="H1456" i="1"/>
  <c r="G1456" i="1"/>
  <c r="I1460" i="1"/>
  <c r="J1474" i="1"/>
  <c r="G1474" i="1"/>
  <c r="I1474" i="1" s="1"/>
  <c r="J1477" i="1"/>
  <c r="G1477" i="1"/>
  <c r="I1477" i="1" s="1"/>
  <c r="H1499" i="1"/>
  <c r="G1499" i="1"/>
  <c r="H1539" i="1"/>
  <c r="G1539" i="1"/>
  <c r="F356" i="4"/>
  <c r="D351" i="4"/>
  <c r="J1440" i="1"/>
  <c r="H1440" i="1"/>
  <c r="I1440" i="1" s="1"/>
  <c r="J1444" i="1"/>
  <c r="H1444" i="1"/>
  <c r="I1444" i="1" s="1"/>
  <c r="J1456" i="1"/>
  <c r="J1460" i="1"/>
  <c r="H1485" i="1"/>
  <c r="H1507" i="1"/>
  <c r="G1507" i="1"/>
  <c r="H1525" i="1"/>
  <c r="G1546" i="1"/>
  <c r="H1557" i="1"/>
  <c r="F215" i="4"/>
  <c r="E350" i="4"/>
  <c r="D643" i="4"/>
  <c r="F416" i="4"/>
  <c r="F421" i="4"/>
  <c r="F519" i="4"/>
  <c r="D515" i="4"/>
  <c r="E38" i="7"/>
  <c r="I32" i="3"/>
  <c r="D1475" i="1"/>
  <c r="H1446" i="1"/>
  <c r="G1446" i="1"/>
  <c r="I1446" i="1" s="1"/>
  <c r="H1450" i="1"/>
  <c r="G1450" i="1"/>
  <c r="I1450" i="1" s="1"/>
  <c r="I1463" i="1"/>
  <c r="J1467" i="1"/>
  <c r="H1467" i="1"/>
  <c r="G1467" i="1"/>
  <c r="H1515" i="1"/>
  <c r="G1515" i="1"/>
  <c r="E420" i="4"/>
  <c r="E528" i="4"/>
  <c r="D593" i="4"/>
  <c r="F594" i="4"/>
  <c r="F99" i="6"/>
  <c r="D89" i="6"/>
  <c r="I30" i="3"/>
  <c r="D1453" i="1"/>
  <c r="H1453" i="1" s="1"/>
  <c r="J1468" i="1"/>
  <c r="G1468" i="1"/>
  <c r="I1468" i="1" s="1"/>
  <c r="H1483" i="1"/>
  <c r="G1483" i="1"/>
  <c r="H1523" i="1"/>
  <c r="G1523" i="1"/>
  <c r="H1555" i="1"/>
  <c r="G1555" i="1"/>
  <c r="E151" i="4"/>
  <c r="F224" i="4"/>
  <c r="D252" i="4"/>
  <c r="F253" i="4"/>
  <c r="F5" i="6"/>
  <c r="H24" i="3"/>
  <c r="F216" i="4"/>
  <c r="F460" i="4"/>
  <c r="F12" i="5"/>
  <c r="E7" i="5"/>
  <c r="E134" i="5"/>
  <c r="D1112" i="1" s="1"/>
  <c r="F134" i="5"/>
  <c r="H308" i="9"/>
  <c r="E176" i="5"/>
  <c r="H19" i="9" s="1"/>
  <c r="E19" i="9" s="1"/>
  <c r="B19" i="9" s="1"/>
  <c r="F177" i="5"/>
  <c r="K1451" i="9"/>
  <c r="G314" i="9"/>
  <c r="E314" i="9" s="1"/>
  <c r="B314" i="9" s="1"/>
  <c r="B24" i="9"/>
  <c r="B40" i="9"/>
  <c r="G187" i="9"/>
  <c r="E187" i="9" s="1"/>
  <c r="B187" i="9" s="1"/>
  <c r="E139" i="4"/>
  <c r="D135" i="1" s="1"/>
  <c r="H135" i="1" s="1"/>
  <c r="E643" i="4"/>
  <c r="D637" i="1" s="1"/>
  <c r="D529" i="4"/>
  <c r="E5" i="6"/>
  <c r="F6" i="6"/>
  <c r="F114" i="6"/>
  <c r="G1486" i="1"/>
  <c r="G1494" i="1"/>
  <c r="G1502" i="1"/>
  <c r="G1510" i="1"/>
  <c r="G1518" i="1"/>
  <c r="G1526" i="1"/>
  <c r="G1534" i="1"/>
  <c r="G1542" i="1"/>
  <c r="G1550" i="1"/>
  <c r="G1558" i="1"/>
  <c r="G1566" i="1"/>
  <c r="G1574" i="1"/>
  <c r="E5" i="7"/>
  <c r="G1577" i="1"/>
  <c r="F530" i="4"/>
  <c r="D580" i="4"/>
  <c r="D238" i="5"/>
  <c r="D5" i="7"/>
  <c r="G197" i="9"/>
  <c r="E197" i="9" s="1"/>
  <c r="B197" i="9" s="1"/>
  <c r="B32" i="9"/>
  <c r="G171" i="9"/>
  <c r="E171" i="9" s="1"/>
  <c r="B171" i="9" s="1"/>
  <c r="F129" i="6"/>
  <c r="D118" i="5"/>
  <c r="F119" i="5"/>
  <c r="F146" i="5"/>
  <c r="G310" i="9"/>
  <c r="E310" i="9" s="1"/>
  <c r="B310" i="9" s="1"/>
  <c r="F190" i="5"/>
  <c r="G179" i="9"/>
  <c r="E179" i="9" s="1"/>
  <c r="B179" i="9" s="1"/>
  <c r="F585" i="4"/>
  <c r="D7" i="5"/>
  <c r="D69" i="5"/>
  <c r="E146" i="5"/>
  <c r="D1124" i="1" s="1"/>
  <c r="D206" i="5"/>
  <c r="D35" i="6"/>
  <c r="I10" i="9"/>
  <c r="B60" i="9"/>
  <c r="E62" i="9"/>
  <c r="B62" i="9" s="1"/>
  <c r="B69" i="9"/>
  <c r="B92" i="9"/>
  <c r="B101" i="9"/>
  <c r="B124" i="9"/>
  <c r="E126" i="9"/>
  <c r="B126" i="9" s="1"/>
  <c r="B133" i="9"/>
  <c r="B156" i="9"/>
  <c r="H166" i="9"/>
  <c r="G195" i="9"/>
  <c r="E195" i="9" s="1"/>
  <c r="B195" i="9" s="1"/>
  <c r="G211" i="9"/>
  <c r="E211" i="9" s="1"/>
  <c r="B211" i="9" s="1"/>
  <c r="F219" i="9"/>
  <c r="B219" i="9" s="1"/>
  <c r="B226" i="9"/>
  <c r="B237" i="9"/>
  <c r="B270" i="9"/>
  <c r="E308" i="9"/>
  <c r="B308" i="9" s="1"/>
  <c r="E48" i="9"/>
  <c r="B48" i="9" s="1"/>
  <c r="E75" i="9"/>
  <c r="B75" i="9" s="1"/>
  <c r="E107" i="9"/>
  <c r="B107" i="9" s="1"/>
  <c r="E139" i="9"/>
  <c r="B139" i="9" s="1"/>
  <c r="B148" i="9"/>
  <c r="G201" i="9"/>
  <c r="E201" i="9" s="1"/>
  <c r="B201" i="9" s="1"/>
  <c r="B246" i="9"/>
  <c r="F248" i="9"/>
  <c r="B248" i="9" s="1"/>
  <c r="F259" i="9"/>
  <c r="B259" i="9" s="1"/>
  <c r="B266" i="9"/>
  <c r="B293" i="9"/>
  <c r="G313" i="9"/>
  <c r="E313" i="9" s="1"/>
  <c r="B80" i="9"/>
  <c r="B112" i="9"/>
  <c r="B144" i="9"/>
  <c r="G291" i="9"/>
  <c r="E291" i="9" s="1"/>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M213" i="9"/>
  <c r="G164" i="9"/>
  <c r="E164" i="9" s="1"/>
  <c r="B164" i="9" s="1"/>
  <c r="G162" i="9"/>
  <c r="E162" i="9" s="1"/>
  <c r="B162" i="9" s="1"/>
  <c r="H165" i="9"/>
  <c r="B76" i="9"/>
  <c r="B85" i="9"/>
  <c r="B108" i="9"/>
  <c r="B157" i="9"/>
  <c r="G203" i="9"/>
  <c r="E203" i="9" s="1"/>
  <c r="B203" i="9" s="1"/>
  <c r="L213" i="9"/>
  <c r="B269" i="9"/>
  <c r="E307" i="9"/>
  <c r="B307" i="9" s="1"/>
  <c r="G290" i="9"/>
  <c r="E123" i="9"/>
  <c r="B123" i="9" s="1"/>
  <c r="E142" i="9"/>
  <c r="B142" i="9" s="1"/>
  <c r="B149" i="9"/>
  <c r="G193" i="9"/>
  <c r="E193" i="9" s="1"/>
  <c r="B193" i="9" s="1"/>
  <c r="G209" i="9"/>
  <c r="E209" i="9" s="1"/>
  <c r="B209" i="9" s="1"/>
  <c r="B214" i="9"/>
  <c r="F216" i="9"/>
  <c r="B216" i="9" s="1"/>
  <c r="F227" i="9"/>
  <c r="B227" i="9" s="1"/>
  <c r="B234" i="9"/>
  <c r="B245" i="9"/>
  <c r="H290" i="9"/>
  <c r="B68" i="9"/>
  <c r="B77" i="9"/>
  <c r="B100" i="9"/>
  <c r="B109" i="9"/>
  <c r="B132" i="9"/>
  <c r="E134" i="9"/>
  <c r="B134" i="9" s="1"/>
  <c r="E155" i="9"/>
  <c r="B155" i="9" s="1"/>
  <c r="G169" i="9"/>
  <c r="E169" i="9" s="1"/>
  <c r="B169" i="9" s="1"/>
  <c r="G173" i="9"/>
  <c r="E173" i="9" s="1"/>
  <c r="B173" i="9" s="1"/>
  <c r="G177" i="9"/>
  <c r="E177" i="9" s="1"/>
  <c r="B177" i="9" s="1"/>
  <c r="G181" i="9"/>
  <c r="E181" i="9" s="1"/>
  <c r="B181" i="9" s="1"/>
  <c r="G185" i="9"/>
  <c r="E185" i="9" s="1"/>
  <c r="B185" i="9" s="1"/>
  <c r="G189" i="9"/>
  <c r="E189" i="9" s="1"/>
  <c r="B189" i="9" s="1"/>
  <c r="G199" i="9"/>
  <c r="E199" i="9" s="1"/>
  <c r="B199" i="9" s="1"/>
  <c r="B221" i="9"/>
  <c r="B254" i="9"/>
  <c r="F256" i="9"/>
  <c r="B256" i="9" s="1"/>
  <c r="F267" i="9"/>
  <c r="B267" i="9" s="1"/>
  <c r="G279" i="9"/>
  <c r="E279" i="9" s="1"/>
  <c r="B279" i="9" s="1"/>
  <c r="G205" i="9"/>
  <c r="E205" i="9" s="1"/>
  <c r="B205" i="9" s="1"/>
  <c r="B230" i="9"/>
  <c r="B261" i="9"/>
  <c r="F277" i="9"/>
  <c r="E237" i="5" l="1"/>
  <c r="E175" i="5" s="1"/>
  <c r="D1152" i="1" s="1"/>
  <c r="G129" i="1"/>
  <c r="H129" i="1"/>
  <c r="D151" i="4"/>
  <c r="H17" i="3" s="1"/>
  <c r="E290" i="9"/>
  <c r="B290" i="9" s="1"/>
  <c r="G311" i="9"/>
  <c r="E311" i="9" s="1"/>
  <c r="B311" i="9" s="1"/>
  <c r="F206" i="5"/>
  <c r="C1183" i="1"/>
  <c r="E289" i="4"/>
  <c r="I17" i="3"/>
  <c r="D147" i="1"/>
  <c r="F82" i="4"/>
  <c r="C78" i="1"/>
  <c r="F213" i="9"/>
  <c r="B213" i="9" s="1"/>
  <c r="H20" i="3"/>
  <c r="F7" i="5"/>
  <c r="C985" i="1"/>
  <c r="G1112" i="1"/>
  <c r="H1112" i="1"/>
  <c r="D141" i="6"/>
  <c r="F643" i="4"/>
  <c r="C637" i="1"/>
  <c r="D350" i="4"/>
  <c r="F351" i="4"/>
  <c r="C346" i="1"/>
  <c r="C147" i="1"/>
  <c r="G316" i="9"/>
  <c r="E316" i="9" s="1"/>
  <c r="C1436" i="1"/>
  <c r="H29" i="3"/>
  <c r="I22" i="3"/>
  <c r="D1153" i="1"/>
  <c r="E68" i="5"/>
  <c r="E6" i="5"/>
  <c r="I20" i="3"/>
  <c r="D985" i="1"/>
  <c r="F89" i="6"/>
  <c r="C1383" i="1"/>
  <c r="I1467" i="1"/>
  <c r="G1475" i="1"/>
  <c r="H1475" i="1"/>
  <c r="E408" i="4"/>
  <c r="D403" i="1" s="1"/>
  <c r="D345" i="1"/>
  <c r="E407" i="4"/>
  <c r="D402" i="1" s="1"/>
  <c r="D293" i="1"/>
  <c r="B192" i="9"/>
  <c r="E141" i="6"/>
  <c r="I24" i="3"/>
  <c r="D1299" i="1"/>
  <c r="F252" i="4"/>
  <c r="C248" i="1"/>
  <c r="D1469" i="1"/>
  <c r="I31" i="3"/>
  <c r="I1456" i="1"/>
  <c r="F245" i="5"/>
  <c r="C1222" i="1"/>
  <c r="I1473" i="1"/>
  <c r="G1453" i="1"/>
  <c r="E312" i="9"/>
  <c r="I11" i="3" s="1"/>
  <c r="B313" i="9"/>
  <c r="D176" i="5"/>
  <c r="H25" i="3"/>
  <c r="F35" i="6"/>
  <c r="C1329" i="1"/>
  <c r="D1436" i="1"/>
  <c r="I29" i="3"/>
  <c r="D528" i="4"/>
  <c r="F529" i="4"/>
  <c r="C523" i="1"/>
  <c r="F593" i="4"/>
  <c r="C587" i="1"/>
  <c r="F515" i="4"/>
  <c r="C509" i="1"/>
  <c r="F625" i="4"/>
  <c r="C619" i="1"/>
  <c r="F484" i="4"/>
  <c r="C478" i="1"/>
  <c r="E21" i="9"/>
  <c r="E636" i="4"/>
  <c r="D630" i="1" s="1"/>
  <c r="D522" i="1"/>
  <c r="H1124" i="1"/>
  <c r="G1124" i="1"/>
  <c r="D237" i="5"/>
  <c r="F238" i="5"/>
  <c r="C1215" i="1"/>
  <c r="D6" i="4"/>
  <c r="E635" i="4"/>
  <c r="D629" i="1" s="1"/>
  <c r="D414" i="1"/>
  <c r="E6" i="4"/>
  <c r="I1457" i="1"/>
  <c r="H306" i="1"/>
  <c r="E165" i="9"/>
  <c r="B165" i="9" s="1"/>
  <c r="D298" i="4"/>
  <c r="F299" i="4"/>
  <c r="C294" i="1"/>
  <c r="D68" i="5"/>
  <c r="F69" i="5"/>
  <c r="C1047" i="1"/>
  <c r="F118" i="5"/>
  <c r="C1096" i="1"/>
  <c r="F580" i="4"/>
  <c r="C574" i="1"/>
  <c r="D420" i="4"/>
  <c r="F472" i="4"/>
  <c r="C466" i="1"/>
  <c r="F163" i="4"/>
  <c r="C159" i="1"/>
  <c r="F106" i="4"/>
  <c r="C102" i="1"/>
  <c r="D1214" i="1" l="1"/>
  <c r="I23" i="3"/>
  <c r="D289" i="4"/>
  <c r="D290" i="4" s="1"/>
  <c r="F151" i="4"/>
  <c r="D407" i="4"/>
  <c r="F298" i="4"/>
  <c r="C293" i="1"/>
  <c r="H1215" i="1"/>
  <c r="G1215" i="1"/>
  <c r="H478" i="1"/>
  <c r="G478" i="1"/>
  <c r="G523" i="1"/>
  <c r="H523" i="1"/>
  <c r="D175" i="5"/>
  <c r="F176" i="5"/>
  <c r="H22" i="3"/>
  <c r="C1153" i="1"/>
  <c r="G346" i="1"/>
  <c r="H346" i="1"/>
  <c r="G985" i="1"/>
  <c r="H985" i="1"/>
  <c r="H1096" i="1"/>
  <c r="G1096" i="1"/>
  <c r="H1469" i="1"/>
  <c r="G1469" i="1"/>
  <c r="E291" i="4"/>
  <c r="D287" i="1" s="1"/>
  <c r="E413" i="4"/>
  <c r="D285" i="1"/>
  <c r="G102" i="1"/>
  <c r="H102" i="1"/>
  <c r="G248" i="1"/>
  <c r="H248" i="1"/>
  <c r="H1436" i="1"/>
  <c r="G1436" i="1"/>
  <c r="D408" i="4"/>
  <c r="F350" i="4"/>
  <c r="C345" i="1"/>
  <c r="H1183" i="1"/>
  <c r="G1183" i="1"/>
  <c r="F68" i="5"/>
  <c r="H21" i="3"/>
  <c r="C1046" i="1"/>
  <c r="B21" i="9"/>
  <c r="H159" i="1"/>
  <c r="G159" i="1"/>
  <c r="F237" i="5"/>
  <c r="H23" i="3"/>
  <c r="C1214" i="1"/>
  <c r="D636" i="4"/>
  <c r="F528" i="4"/>
  <c r="C522" i="1"/>
  <c r="H278" i="9"/>
  <c r="D984" i="1"/>
  <c r="B316" i="9"/>
  <c r="E315" i="9"/>
  <c r="I10" i="3" s="1"/>
  <c r="G637" i="1"/>
  <c r="H637" i="1"/>
  <c r="D6" i="5"/>
  <c r="D635" i="4"/>
  <c r="F420" i="4"/>
  <c r="C414" i="1"/>
  <c r="G294" i="1"/>
  <c r="H294" i="1"/>
  <c r="H574" i="1"/>
  <c r="G574" i="1"/>
  <c r="D412" i="4"/>
  <c r="F6" i="4"/>
  <c r="H16" i="3"/>
  <c r="C2" i="1"/>
  <c r="G619" i="1"/>
  <c r="H619" i="1"/>
  <c r="G1047" i="1"/>
  <c r="H1047" i="1"/>
  <c r="H466" i="1"/>
  <c r="G466" i="1"/>
  <c r="E412" i="4"/>
  <c r="I16" i="3"/>
  <c r="E290" i="4"/>
  <c r="D286" i="1" s="1"/>
  <c r="D2" i="1"/>
  <c r="H509" i="1"/>
  <c r="G509" i="1"/>
  <c r="G1299" i="1"/>
  <c r="H1299" i="1"/>
  <c r="I21" i="3"/>
  <c r="D1046" i="1"/>
  <c r="H147" i="1"/>
  <c r="G147" i="1"/>
  <c r="G1329" i="1"/>
  <c r="H1329" i="1"/>
  <c r="H1222" i="1"/>
  <c r="G1222" i="1"/>
  <c r="D413" i="4"/>
  <c r="F289" i="4"/>
  <c r="C285" i="1"/>
  <c r="F141" i="6"/>
  <c r="H28" i="3"/>
  <c r="C1435" i="1"/>
  <c r="H78" i="1"/>
  <c r="G78" i="1"/>
  <c r="G587" i="1"/>
  <c r="H587" i="1"/>
  <c r="I28" i="3"/>
  <c r="D1435" i="1"/>
  <c r="H9" i="3" s="1"/>
  <c r="H1383" i="1"/>
  <c r="G1383" i="1"/>
  <c r="G318" i="9"/>
  <c r="E318" i="9" s="1"/>
  <c r="D291" i="4" l="1"/>
  <c r="F291" i="4" s="1"/>
  <c r="K3" i="9"/>
  <c r="G285" i="9"/>
  <c r="E285" i="9" s="1"/>
  <c r="B285" i="9" s="1"/>
  <c r="G278" i="9"/>
  <c r="E278" i="9" s="1"/>
  <c r="F6" i="5"/>
  <c r="C984" i="1"/>
  <c r="F408" i="4"/>
  <c r="C403" i="1"/>
  <c r="E640" i="4"/>
  <c r="E415" i="4"/>
  <c r="D410" i="1" s="1"/>
  <c r="D408" i="1"/>
  <c r="F636" i="4"/>
  <c r="C630" i="1"/>
  <c r="H1046" i="1"/>
  <c r="G1046" i="1"/>
  <c r="H285" i="1"/>
  <c r="G285" i="1"/>
  <c r="D640" i="4"/>
  <c r="D415" i="4"/>
  <c r="F413" i="4"/>
  <c r="C408" i="1"/>
  <c r="H1214" i="1"/>
  <c r="G1214" i="1"/>
  <c r="G1153" i="1"/>
  <c r="H1153" i="1"/>
  <c r="G2" i="1"/>
  <c r="H2" i="1"/>
  <c r="F635" i="4"/>
  <c r="C629" i="1"/>
  <c r="E639" i="4"/>
  <c r="E414" i="4"/>
  <c r="D409" i="1" s="1"/>
  <c r="D407" i="1"/>
  <c r="F290" i="4"/>
  <c r="C286" i="1"/>
  <c r="H293" i="1"/>
  <c r="G293" i="1"/>
  <c r="E317" i="9"/>
  <c r="I9" i="3" s="1"/>
  <c r="B318" i="9"/>
  <c r="H1435" i="1"/>
  <c r="G1435" i="1"/>
  <c r="H414" i="1"/>
  <c r="G414" i="1"/>
  <c r="F175" i="5"/>
  <c r="C1152" i="1"/>
  <c r="D639" i="4"/>
  <c r="D414" i="4"/>
  <c r="F412" i="4"/>
  <c r="C407" i="1"/>
  <c r="H522" i="1"/>
  <c r="G522" i="1"/>
  <c r="H345" i="1"/>
  <c r="G345" i="1"/>
  <c r="F407" i="4"/>
  <c r="C402" i="1"/>
  <c r="C287" i="1" l="1"/>
  <c r="G287" i="1" s="1"/>
  <c r="H1152" i="1"/>
  <c r="G1152" i="1"/>
  <c r="H407" i="1"/>
  <c r="G407" i="1"/>
  <c r="H402" i="1"/>
  <c r="G402" i="1"/>
  <c r="G629" i="1"/>
  <c r="H629" i="1"/>
  <c r="G403" i="1"/>
  <c r="H403" i="1"/>
  <c r="H8" i="3"/>
  <c r="H984" i="1"/>
  <c r="G984" i="1"/>
  <c r="F414" i="4"/>
  <c r="C409" i="1"/>
  <c r="F639" i="4"/>
  <c r="D641" i="4"/>
  <c r="C633" i="1"/>
  <c r="G286" i="1"/>
  <c r="H286" i="1"/>
  <c r="H408" i="1"/>
  <c r="G408" i="1"/>
  <c r="H630" i="1"/>
  <c r="G630" i="1"/>
  <c r="E277" i="9"/>
  <c r="B278" i="9"/>
  <c r="F415" i="4"/>
  <c r="C410" i="1"/>
  <c r="D642" i="4"/>
  <c r="F640" i="4"/>
  <c r="C634" i="1"/>
  <c r="E641" i="4"/>
  <c r="D633" i="1"/>
  <c r="E642" i="4"/>
  <c r="D634" i="1"/>
  <c r="H287" i="1" l="1"/>
  <c r="G410" i="1"/>
  <c r="H410" i="1"/>
  <c r="H409" i="1"/>
  <c r="G409" i="1"/>
  <c r="E646" i="4"/>
  <c r="D636" i="1"/>
  <c r="F642" i="4"/>
  <c r="D646" i="4"/>
  <c r="C636" i="1"/>
  <c r="M3" i="9"/>
  <c r="I8" i="3"/>
  <c r="D645" i="4"/>
  <c r="F641" i="4"/>
  <c r="C635" i="1"/>
  <c r="E645" i="4"/>
  <c r="D635" i="1"/>
  <c r="G633" i="1"/>
  <c r="H633" i="1"/>
  <c r="H634" i="1"/>
  <c r="G634" i="1"/>
  <c r="G635" i="1" l="1"/>
  <c r="H635" i="1"/>
  <c r="I19" i="3"/>
  <c r="D640" i="1"/>
  <c r="F645" i="4"/>
  <c r="H18" i="3"/>
  <c r="C639" i="1"/>
  <c r="G276" i="9"/>
  <c r="E276" i="9" s="1"/>
  <c r="B276" i="9" s="1"/>
  <c r="H636" i="1"/>
  <c r="G636" i="1"/>
  <c r="I18" i="3"/>
  <c r="D639" i="1"/>
  <c r="H19" i="3"/>
  <c r="F646" i="4"/>
  <c r="C640" i="1"/>
  <c r="H640" i="1" l="1"/>
  <c r="G640" i="1"/>
  <c r="G639" i="1"/>
  <c r="H639" i="1"/>
  <c r="H7" i="3"/>
  <c r="J3" i="9" l="1"/>
  <c r="H274" i="9" l="1"/>
  <c r="G274" i="9"/>
  <c r="H18" i="9"/>
  <c r="M272" i="9"/>
  <c r="L272" i="9"/>
  <c r="M15" i="9"/>
  <c r="I12" i="9"/>
  <c r="K10" i="9"/>
  <c r="J7" i="9"/>
  <c r="G18" i="9"/>
  <c r="H15" i="9"/>
  <c r="L15" i="9"/>
  <c r="J12" i="9"/>
  <c r="K12" i="9"/>
  <c r="I17" i="9"/>
  <c r="I13" i="9"/>
  <c r="G17" i="9"/>
  <c r="H16" i="9"/>
  <c r="I11" i="9"/>
  <c r="I5" i="9"/>
  <c r="L16" i="9"/>
  <c r="M16" i="9"/>
  <c r="J6" i="9"/>
  <c r="I7" i="9"/>
  <c r="J17" i="9"/>
  <c r="J5" i="9"/>
  <c r="K5" i="9"/>
  <c r="K9" i="9"/>
  <c r="K6" i="9"/>
  <c r="J10" i="9"/>
  <c r="K7" i="9"/>
  <c r="I6" i="9"/>
  <c r="H17" i="9"/>
  <c r="J11" i="9"/>
  <c r="J8" i="9"/>
  <c r="I8" i="9"/>
  <c r="J13" i="9"/>
  <c r="K13" i="9"/>
  <c r="I9" i="9"/>
  <c r="J9" i="9"/>
  <c r="G16" i="9"/>
  <c r="K11" i="9"/>
  <c r="G15" i="9"/>
  <c r="E15" i="9" s="1"/>
  <c r="K8" i="9"/>
  <c r="E16" i="9" l="1"/>
  <c r="E5" i="9"/>
  <c r="B5" i="9" s="1"/>
  <c r="F272" i="9"/>
  <c r="B272" i="9" s="1"/>
  <c r="E10" i="9"/>
  <c r="B10" i="9" s="1"/>
  <c r="E11" i="9"/>
  <c r="B11" i="9" s="1"/>
  <c r="E6" i="9"/>
  <c r="B6" i="9" s="1"/>
  <c r="E7" i="9"/>
  <c r="B7" i="9" s="1"/>
  <c r="E13" i="9"/>
  <c r="B13" i="9" s="1"/>
  <c r="E9" i="9"/>
  <c r="B9" i="9" s="1"/>
  <c r="E12" i="9"/>
  <c r="B12" i="9" s="1"/>
  <c r="F16" i="9"/>
  <c r="F20" i="9"/>
  <c r="F15" i="9"/>
  <c r="B15" i="9" s="1"/>
  <c r="E8" i="9"/>
  <c r="B8" i="9" s="1"/>
  <c r="E18" i="9"/>
  <c r="B18" i="9" s="1"/>
  <c r="E274" i="9"/>
  <c r="E17" i="9"/>
  <c r="B17" i="9" s="1"/>
  <c r="B16" i="9" l="1"/>
  <c r="E14" i="9"/>
  <c r="F14" i="9"/>
  <c r="F3" i="9" s="1"/>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<sst xmlns="http://schemas.openxmlformats.org/spreadsheetml/2006/main" count="4374" uniqueCount="3426">
  <si>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</si>
  <si>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</si>
  <si>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</si>
  <si>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</si>
  <si>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</si>
  <si>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</si>
  <si>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</si>
  <si>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</si>
  <si>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</si>
  <si>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</si>
  <si>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</si>
  <si>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</si>
  <si>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</si>
  <si>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</si>
  <si>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</si>
  <si>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</si>
  <si>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</si>
  <si>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</si>
  <si>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</si>
  <si>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</si>
  <si>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</si>
  <si>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</si>
  <si>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</si>
  <si>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</si>
  <si>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</si>
  <si>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</si>
  <si>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</si>
  <si>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</si>
  <si>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</si>
  <si>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</si>
  <si>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</si>
  <si>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OMIŠ</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</si>
  <si>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</si>
  <si>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</si>
  <si>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</si>
  <si>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</si>
  <si>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</si>
  <si>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</si>
  <si>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</si>
  <si>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</si>
  <si>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</si>
  <si>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</si>
  <si>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</si>
  <si>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</si>
  <si>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</si>
  <si>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</si>
  <si>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</si>
  <si>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</si>
  <si>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</si>
  <si>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30031 - GRAD OMIŠ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</si>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</sst>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14270207.32</v>
      </c>
      <c r="D2" s="6">
        <f>'PR-RAS'!E6</f>
        <v>15760095.209999999</v>
      </c>
      <c r="E2" s="6">
        <v>0</v>
      </c>
      <c r="F2" s="6">
        <v>0</v>
      </c>
      <c r="G2" s="7">
        <f t="shared" ref="G2:G264" si="0">(B2/1000)*(C2*1+D2*2)</f>
        <v>45790.397739999993</v>
      </c>
      <c r="H2" s="7">
        <f t="shared" ref="H2:H264" si="1">ABS(C2-ROUND(C2,0))+ABS(D2-ROUND(D2,0))</f>
        <v>0.52999999932944775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6495618.0900000008</v>
      </c>
      <c r="D3" s="1">
        <f>'PR-RAS'!E7</f>
        <v>7824754.8799999999</v>
      </c>
      <c r="E3" s="1">
        <v>0</v>
      </c>
      <c r="F3" s="1">
        <v>0</v>
      </c>
      <c r="G3" s="2">
        <f t="shared" si="0"/>
        <v>44290.255700000002</v>
      </c>
      <c r="H3" s="2">
        <f t="shared" si="1"/>
        <v>0.21000000089406967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5059137.1900000004</v>
      </c>
      <c r="D4" s="1">
        <f>'PR-RAS'!E8</f>
        <v>6593945.7199999997</v>
      </c>
      <c r="E4" s="1">
        <v>0</v>
      </c>
      <c r="F4" s="1">
        <v>0</v>
      </c>
      <c r="G4" s="2">
        <f t="shared" si="0"/>
        <v>54741.085889999995</v>
      </c>
      <c r="H4" s="2">
        <f t="shared" si="1"/>
        <v>0.47000000067055225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5059137.1900000004</v>
      </c>
      <c r="D5" s="1">
        <f>'PR-RAS'!E9</f>
        <v>6593945.7199999997</v>
      </c>
      <c r="E5" s="1">
        <v>0</v>
      </c>
      <c r="F5" s="1">
        <v>0</v>
      </c>
      <c r="G5" s="2">
        <f t="shared" si="0"/>
        <v>72988.114520000003</v>
      </c>
      <c r="H5" s="2">
        <f t="shared" si="1"/>
        <v>0.47000000067055225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1298403.6100000001</v>
      </c>
      <c r="D19" s="1">
        <f>'PR-RAS'!E23</f>
        <v>1065273.26</v>
      </c>
      <c r="E19" s="1">
        <v>0</v>
      </c>
      <c r="F19" s="1">
        <v>0</v>
      </c>
      <c r="G19" s="2">
        <f t="shared" si="0"/>
        <v>61721.10233999999</v>
      </c>
      <c r="H19" s="2">
        <f t="shared" si="1"/>
        <v>0.64999999990686774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106926.09</v>
      </c>
      <c r="D20" s="1">
        <f>'PR-RAS'!E24</f>
        <v>120674.43</v>
      </c>
      <c r="E20" s="1">
        <v>0</v>
      </c>
      <c r="F20" s="1">
        <v>0</v>
      </c>
      <c r="G20" s="2">
        <f t="shared" si="0"/>
        <v>6617.2240499999989</v>
      </c>
      <c r="H20" s="2">
        <f t="shared" si="1"/>
        <v>0.51999999998952262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1191477.52</v>
      </c>
      <c r="D23" s="1">
        <f>'PR-RAS'!E27</f>
        <v>944598.83</v>
      </c>
      <c r="E23" s="1">
        <v>0</v>
      </c>
      <c r="F23" s="1">
        <v>0</v>
      </c>
      <c r="G23" s="2">
        <f t="shared" si="0"/>
        <v>67774.853959999993</v>
      </c>
      <c r="H23" s="2">
        <f t="shared" si="1"/>
        <v>0.65000000002328306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138077.28999999998</v>
      </c>
      <c r="D25" s="1">
        <f>'PR-RAS'!E29</f>
        <v>165535.9</v>
      </c>
      <c r="E25" s="1">
        <v>0</v>
      </c>
      <c r="F25" s="1">
        <v>0</v>
      </c>
      <c r="G25" s="2">
        <f t="shared" si="0"/>
        <v>11259.578159999999</v>
      </c>
      <c r="H25" s="2">
        <f t="shared" si="1"/>
        <v>0.38999999998486601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136404.46</v>
      </c>
      <c r="D27" s="1">
        <f>'PR-RAS'!E31</f>
        <v>165207.97</v>
      </c>
      <c r="E27" s="1">
        <v>0</v>
      </c>
      <c r="F27" s="1">
        <v>0</v>
      </c>
      <c r="G27" s="2">
        <f t="shared" si="0"/>
        <v>12137.330400000001</v>
      </c>
      <c r="H27" s="2">
        <f t="shared" si="1"/>
        <v>0.48999999999068677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1672.83</v>
      </c>
      <c r="D29" s="1">
        <f>'PR-RAS'!E33</f>
        <v>327.93</v>
      </c>
      <c r="E29" s="1">
        <v>0</v>
      </c>
      <c r="F29" s="1">
        <v>0</v>
      </c>
      <c r="G29" s="2">
        <f t="shared" si="0"/>
        <v>65.203320000000005</v>
      </c>
      <c r="H29" s="2">
        <f t="shared" si="1"/>
        <v>0.24000000000006594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2023220.16</v>
      </c>
      <c r="D46" s="1">
        <f>'PR-RAS'!E50</f>
        <v>1264587.1100000001</v>
      </c>
      <c r="E46" s="1">
        <v>0</v>
      </c>
      <c r="F46" s="1">
        <v>0</v>
      </c>
      <c r="G46" s="2">
        <f t="shared" si="0"/>
        <v>204857.74709999998</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1838363.19</v>
      </c>
      <c r="D55" s="1">
        <f>'PR-RAS'!E59</f>
        <v>911797.65</v>
      </c>
      <c r="E55" s="1">
        <v>0</v>
      </c>
      <c r="F55" s="1">
        <v>0</v>
      </c>
      <c r="G55" s="2">
        <f t="shared" si="0"/>
        <v>197745.75846000001</v>
      </c>
      <c r="H55" s="2">
        <f t="shared" si="1"/>
        <v>0.53999999992083758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1809800.31</v>
      </c>
      <c r="D56" s="1">
        <f>'PR-RAS'!E60</f>
        <v>892296.65</v>
      </c>
      <c r="E56" s="1">
        <v>0</v>
      </c>
      <c r="F56" s="1">
        <v>0</v>
      </c>
      <c r="G56" s="2">
        <f t="shared" si="0"/>
        <v>197691.64855000001</v>
      </c>
      <c r="H56" s="2">
        <f t="shared" si="1"/>
        <v>0.66000000003259629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28562.880000000001</v>
      </c>
      <c r="D57" s="1">
        <f>'PR-RAS'!E61</f>
        <v>19501</v>
      </c>
      <c r="E57" s="1">
        <v>0</v>
      </c>
      <c r="F57" s="1">
        <v>0</v>
      </c>
      <c r="G57" s="2">
        <f t="shared" si="0"/>
        <v>3783.6332800000005</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18503.8</v>
      </c>
      <c r="E58" s="1">
        <v>0</v>
      </c>
      <c r="F58" s="1">
        <v>0</v>
      </c>
      <c r="G58" s="2">
        <f t="shared" si="0"/>
        <v>2109.4331999999999</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18503.8</v>
      </c>
      <c r="E59" s="1">
        <v>0</v>
      </c>
      <c r="F59" s="1">
        <v>0</v>
      </c>
      <c r="G59" s="2">
        <f t="shared" si="0"/>
        <v>2146.4407999999999</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76369.88</v>
      </c>
      <c r="D64" s="1">
        <f>'PR-RAS'!E68</f>
        <v>104940.65</v>
      </c>
      <c r="E64" s="1">
        <v>0</v>
      </c>
      <c r="F64" s="1">
        <v>0</v>
      </c>
      <c r="G64" s="2">
        <f t="shared" si="0"/>
        <v>18033.824339999999</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63377.279999999999</v>
      </c>
      <c r="D65" s="1">
        <f>'PR-RAS'!E69</f>
        <v>91061.09</v>
      </c>
      <c r="E65" s="1">
        <v>0</v>
      </c>
      <c r="F65" s="1">
        <v>0</v>
      </c>
      <c r="G65" s="2">
        <f t="shared" si="0"/>
        <v>15711.96544</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12992.6</v>
      </c>
      <c r="D66" s="1">
        <f>'PR-RAS'!E70</f>
        <v>13879.56</v>
      </c>
      <c r="E66" s="1">
        <v>0</v>
      </c>
      <c r="F66" s="1">
        <v>0</v>
      </c>
      <c r="G66" s="2">
        <f t="shared" si="0"/>
        <v>2648.8618000000001</v>
      </c>
      <c r="H66" s="2">
        <f t="shared" si="1"/>
        <v>0.84000000000014552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108487.09</v>
      </c>
      <c r="D70" s="1">
        <f>'PR-RAS'!E74</f>
        <v>229345.01</v>
      </c>
      <c r="E70" s="1">
        <v>0</v>
      </c>
      <c r="F70" s="1">
        <v>0</v>
      </c>
      <c r="G70" s="2">
        <f t="shared" si="0"/>
        <v>39135.220590000004</v>
      </c>
      <c r="H70" s="2">
        <f t="shared" si="1"/>
        <v>0.10000000000582077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108487.09</v>
      </c>
      <c r="D71" s="1">
        <f>'PR-RAS'!E75</f>
        <v>0</v>
      </c>
      <c r="E71" s="1">
        <v>0</v>
      </c>
      <c r="F71" s="1">
        <v>0</v>
      </c>
      <c r="G71" s="2">
        <f t="shared" si="0"/>
        <v>7594.0963000000002</v>
      </c>
      <c r="H71" s="2">
        <f t="shared" si="1"/>
        <v>8.999999999650754E-2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229345.01</v>
      </c>
      <c r="E72" s="1">
        <v>0</v>
      </c>
      <c r="F72" s="1">
        <v>0</v>
      </c>
      <c r="G72" s="2">
        <f t="shared" si="0"/>
        <v>32566.991419999998</v>
      </c>
      <c r="H72" s="2">
        <f t="shared" si="1"/>
        <v>1.0000000009313226E-2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2148938.1</v>
      </c>
      <c r="D78" s="1">
        <f>'PR-RAS'!E82</f>
        <v>2047249.98</v>
      </c>
      <c r="E78" s="1">
        <v>0</v>
      </c>
      <c r="F78" s="1">
        <v>0</v>
      </c>
      <c r="G78" s="2">
        <f t="shared" si="0"/>
        <v>480744.73062000005</v>
      </c>
      <c r="H78" s="2">
        <f t="shared" si="1"/>
        <v>0.12000000011175871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3.0999999999999996</v>
      </c>
      <c r="D79" s="1">
        <f>'PR-RAS'!E83</f>
        <v>42.620000000000005</v>
      </c>
      <c r="E79" s="1">
        <v>0</v>
      </c>
      <c r="F79" s="1">
        <v>0</v>
      </c>
      <c r="G79" s="2">
        <f t="shared" si="0"/>
        <v>6.8905200000000004</v>
      </c>
      <c r="H79" s="2">
        <f t="shared" si="1"/>
        <v>0.4799999999999951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0.38</v>
      </c>
      <c r="E81" s="1">
        <v>0</v>
      </c>
      <c r="F81" s="1">
        <v>0</v>
      </c>
      <c r="G81" s="2">
        <f t="shared" si="0"/>
        <v>6.3200000000000006E-2</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3.07</v>
      </c>
      <c r="D82" s="1">
        <f>'PR-RAS'!E86</f>
        <v>42.24</v>
      </c>
      <c r="E82" s="1">
        <v>0</v>
      </c>
      <c r="F82" s="1">
        <v>0</v>
      </c>
      <c r="G82" s="2">
        <f t="shared" si="0"/>
        <v>7.0915499999999998</v>
      </c>
      <c r="H82" s="2">
        <f t="shared" si="1"/>
        <v>0.31000000000000183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2148935</v>
      </c>
      <c r="D87" s="1">
        <f>'PR-RAS'!E91</f>
        <v>2047207.3599999999</v>
      </c>
      <c r="E87" s="1">
        <v>0</v>
      </c>
      <c r="F87" s="1">
        <v>0</v>
      </c>
      <c r="G87" s="2">
        <f t="shared" si="0"/>
        <v>536928.07591999997</v>
      </c>
      <c r="H87" s="2">
        <f t="shared" si="1"/>
        <v>0.35999999986961484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157764.04999999999</v>
      </c>
      <c r="D88" s="1">
        <f>'PR-RAS'!E92</f>
        <v>45625.67</v>
      </c>
      <c r="E88" s="1">
        <v>0</v>
      </c>
      <c r="F88" s="1">
        <v>0</v>
      </c>
      <c r="G88" s="2">
        <f t="shared" si="0"/>
        <v>21664.338929999998</v>
      </c>
      <c r="H88" s="2">
        <f t="shared" si="1"/>
        <v>0.3799999999901047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1328061.29</v>
      </c>
      <c r="D89" s="1">
        <f>'PR-RAS'!E93</f>
        <v>1453848.74</v>
      </c>
      <c r="E89" s="1">
        <v>0</v>
      </c>
      <c r="F89" s="1">
        <v>0</v>
      </c>
      <c r="G89" s="2">
        <f t="shared" si="0"/>
        <v>372746.77175999992</v>
      </c>
      <c r="H89" s="2">
        <f t="shared" si="1"/>
        <v>0.55000000004656613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654466.36</v>
      </c>
      <c r="D90" s="1">
        <f>'PR-RAS'!E94</f>
        <v>543664.62</v>
      </c>
      <c r="E90" s="1">
        <v>0</v>
      </c>
      <c r="F90" s="1">
        <v>0</v>
      </c>
      <c r="G90" s="2">
        <f t="shared" si="0"/>
        <v>155019.80840000001</v>
      </c>
      <c r="H90" s="2">
        <f t="shared" si="1"/>
        <v>0.73999999999068677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8643.2999999999993</v>
      </c>
      <c r="D93" s="1">
        <f>'PR-RAS'!E97</f>
        <v>4068.33</v>
      </c>
      <c r="E93" s="1">
        <v>0</v>
      </c>
      <c r="F93" s="1">
        <v>0</v>
      </c>
      <c r="G93" s="2">
        <f t="shared" si="0"/>
        <v>1543.75632</v>
      </c>
      <c r="H93" s="2">
        <f t="shared" si="1"/>
        <v>0.62999999999919964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1836910.8599999999</v>
      </c>
      <c r="D102" s="1">
        <f>'PR-RAS'!E106</f>
        <v>2182143.6399999997</v>
      </c>
      <c r="E102" s="1">
        <v>0</v>
      </c>
      <c r="F102" s="1">
        <v>0</v>
      </c>
      <c r="G102" s="2">
        <f t="shared" si="0"/>
        <v>626321.01213999989</v>
      </c>
      <c r="H102" s="2">
        <f t="shared" si="1"/>
        <v>0.50000000046566129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183291.49000000002</v>
      </c>
      <c r="D103" s="1">
        <f>'PR-RAS'!E107</f>
        <v>217925.66999999998</v>
      </c>
      <c r="E103" s="1">
        <v>0</v>
      </c>
      <c r="F103" s="1">
        <v>0</v>
      </c>
      <c r="G103" s="2">
        <f t="shared" si="0"/>
        <v>63152.56865999999</v>
      </c>
      <c r="H103" s="2">
        <f t="shared" si="1"/>
        <v>0.82000000003608875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6412.89</v>
      </c>
      <c r="D106" s="1">
        <f>'PR-RAS'!E110</f>
        <v>8851.34</v>
      </c>
      <c r="E106" s="1">
        <v>0</v>
      </c>
      <c r="F106" s="1">
        <v>0</v>
      </c>
      <c r="G106" s="2">
        <f t="shared" si="0"/>
        <v>2532.1348499999999</v>
      </c>
      <c r="H106" s="2">
        <f t="shared" si="1"/>
        <v>0.4499999999998181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176878.6</v>
      </c>
      <c r="D107" s="1">
        <f>'PR-RAS'!E111</f>
        <v>209074.33</v>
      </c>
      <c r="E107" s="1">
        <v>0</v>
      </c>
      <c r="F107" s="1">
        <v>0</v>
      </c>
      <c r="G107" s="2">
        <f t="shared" si="0"/>
        <v>63072.889559999996</v>
      </c>
      <c r="H107" s="2">
        <f t="shared" si="1"/>
        <v>0.72999999998137355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14825.189999999999</v>
      </c>
      <c r="D108" s="1">
        <f>'PR-RAS'!E112</f>
        <v>21169.85</v>
      </c>
      <c r="E108" s="1">
        <v>0</v>
      </c>
      <c r="F108" s="1">
        <v>0</v>
      </c>
      <c r="G108" s="2">
        <f t="shared" si="0"/>
        <v>6116.6432299999997</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4178.2700000000004</v>
      </c>
      <c r="D110" s="1">
        <f>'PR-RAS'!E114</f>
        <v>4079.39</v>
      </c>
      <c r="E110" s="1">
        <v>0</v>
      </c>
      <c r="F110" s="1">
        <v>0</v>
      </c>
      <c r="G110" s="2">
        <f t="shared" si="0"/>
        <v>1344.7384499999998</v>
      </c>
      <c r="H110" s="2">
        <f t="shared" si="1"/>
        <v>0.66000000000030923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38.61</v>
      </c>
      <c r="D111" s="1">
        <f>'PR-RAS'!E115</f>
        <v>20.6</v>
      </c>
      <c r="E111" s="1">
        <v>0</v>
      </c>
      <c r="F111" s="1">
        <v>0</v>
      </c>
      <c r="G111" s="2">
        <f t="shared" si="0"/>
        <v>8.7790999999999997</v>
      </c>
      <c r="H111" s="2">
        <f t="shared" si="1"/>
        <v>0.78999999999999915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10608.31</v>
      </c>
      <c r="D113" s="1">
        <f>'PR-RAS'!E117</f>
        <v>17069.86</v>
      </c>
      <c r="E113" s="1">
        <v>0</v>
      </c>
      <c r="F113" s="1">
        <v>0</v>
      </c>
      <c r="G113" s="2">
        <f t="shared" si="0"/>
        <v>5011.7793599999995</v>
      </c>
      <c r="H113" s="2">
        <f t="shared" si="1"/>
        <v>0.44999999999890861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1638794.18</v>
      </c>
      <c r="D116" s="1">
        <f>'PR-RAS'!E120</f>
        <v>1943048.1199999999</v>
      </c>
      <c r="E116" s="1">
        <v>0</v>
      </c>
      <c r="F116" s="1">
        <v>0</v>
      </c>
      <c r="G116" s="2">
        <f t="shared" si="0"/>
        <v>635362.3983</v>
      </c>
      <c r="H116" s="2">
        <f t="shared" si="1"/>
        <v>0.29999999981373549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580196.48</v>
      </c>
      <c r="D117" s="1">
        <f>'PR-RAS'!E121</f>
        <v>847932.48</v>
      </c>
      <c r="E117" s="1">
        <v>0</v>
      </c>
      <c r="F117" s="1">
        <v>0</v>
      </c>
      <c r="G117" s="2">
        <f t="shared" si="0"/>
        <v>264023.12703999999</v>
      </c>
      <c r="H117" s="2">
        <f t="shared" si="1"/>
        <v>0.9599999999627471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1058597.7</v>
      </c>
      <c r="D118" s="1">
        <f>'PR-RAS'!E122</f>
        <v>1095115.6399999999</v>
      </c>
      <c r="E118" s="1">
        <v>0</v>
      </c>
      <c r="F118" s="1">
        <v>0</v>
      </c>
      <c r="G118" s="2">
        <f t="shared" si="0"/>
        <v>380112.99065999995</v>
      </c>
      <c r="H118" s="2">
        <f t="shared" si="1"/>
        <v>0.66000000014901161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1611594.13</v>
      </c>
      <c r="D120" s="1">
        <f>'PR-RAS'!E124</f>
        <v>2065445.16</v>
      </c>
      <c r="E120" s="1">
        <v>0</v>
      </c>
      <c r="F120" s="1">
        <v>0</v>
      </c>
      <c r="G120" s="2">
        <f t="shared" si="0"/>
        <v>683355.64954999986</v>
      </c>
      <c r="H120" s="2">
        <f t="shared" si="1"/>
        <v>0.28999999980442226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1581294.13</v>
      </c>
      <c r="D121" s="1">
        <f>'PR-RAS'!E125</f>
        <v>2021445.16</v>
      </c>
      <c r="E121" s="1">
        <v>0</v>
      </c>
      <c r="F121" s="1">
        <v>0</v>
      </c>
      <c r="G121" s="2">
        <f t="shared" si="0"/>
        <v>674902.13399999985</v>
      </c>
      <c r="H121" s="2">
        <f t="shared" si="1"/>
        <v>0.28999999980442226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1581294.13</v>
      </c>
      <c r="D123" s="1">
        <f>'PR-RAS'!E127</f>
        <v>2021445.16</v>
      </c>
      <c r="E123" s="1">
        <v>0</v>
      </c>
      <c r="F123" s="1">
        <v>0</v>
      </c>
      <c r="G123" s="2">
        <f t="shared" si="0"/>
        <v>686150.50289999985</v>
      </c>
      <c r="H123" s="2">
        <f t="shared" si="1"/>
        <v>0.28999999980442226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30300</v>
      </c>
      <c r="D124" s="1">
        <f>'PR-RAS'!E128</f>
        <v>44000</v>
      </c>
      <c r="E124" s="1">
        <v>0</v>
      </c>
      <c r="F124" s="1">
        <v>0</v>
      </c>
      <c r="G124" s="2">
        <f t="shared" si="0"/>
        <v>14550.9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30300</v>
      </c>
      <c r="D125" s="1">
        <f>'PR-RAS'!E129</f>
        <v>44000</v>
      </c>
      <c r="E125" s="1">
        <v>0</v>
      </c>
      <c r="F125" s="1">
        <v>0</v>
      </c>
      <c r="G125" s="2">
        <f t="shared" si="0"/>
        <v>14669.2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153925.97999999998</v>
      </c>
      <c r="D135" s="1">
        <f>'PR-RAS'!E139</f>
        <v>375914.44</v>
      </c>
      <c r="E135" s="1">
        <v>0</v>
      </c>
      <c r="F135" s="1">
        <v>0</v>
      </c>
      <c r="G135" s="2">
        <f t="shared" si="0"/>
        <v>121371.15124000001</v>
      </c>
      <c r="H135" s="2">
        <f t="shared" si="1"/>
        <v>0.46000000002095476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36282.449999999997</v>
      </c>
      <c r="D136" s="1">
        <f>'PR-RAS'!E140</f>
        <v>30304.09</v>
      </c>
      <c r="E136" s="1">
        <v>0</v>
      </c>
      <c r="F136" s="1">
        <v>0</v>
      </c>
      <c r="G136" s="2">
        <f t="shared" si="0"/>
        <v>13080.235050000001</v>
      </c>
      <c r="H136" s="2">
        <f t="shared" si="1"/>
        <v>0.53999999999723514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36282.449999999997</v>
      </c>
      <c r="D145" s="1">
        <f>'PR-RAS'!E149</f>
        <v>30304.09</v>
      </c>
      <c r="E145" s="1">
        <v>0</v>
      </c>
      <c r="F145" s="1">
        <v>0</v>
      </c>
      <c r="G145" s="2">
        <f t="shared" si="0"/>
        <v>13952.25072</v>
      </c>
      <c r="H145" s="2">
        <f t="shared" si="1"/>
        <v>0.53999999999723514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117643.53</v>
      </c>
      <c r="D146" s="1">
        <f>'PR-RAS'!E150</f>
        <v>345610.35</v>
      </c>
      <c r="E146" s="1">
        <v>0</v>
      </c>
      <c r="F146" s="1">
        <v>0</v>
      </c>
      <c r="G146" s="2">
        <f t="shared" si="0"/>
        <v>117285.31334999998</v>
      </c>
      <c r="H146" s="2">
        <f t="shared" si="1"/>
        <v>0.81999999997788109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9849713.7400000002</v>
      </c>
      <c r="D147" s="1">
        <f>'PR-RAS'!E151</f>
        <v>13362830.789999999</v>
      </c>
      <c r="E147" s="1">
        <v>0</v>
      </c>
      <c r="F147" s="1">
        <v>0</v>
      </c>
      <c r="G147" s="2">
        <f t="shared" si="0"/>
        <v>5340004.79672</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2929634.3000000003</v>
      </c>
      <c r="D148" s="1">
        <f>'PR-RAS'!E152</f>
        <v>3506300.5</v>
      </c>
      <c r="E148" s="1">
        <v>0</v>
      </c>
      <c r="F148" s="1">
        <v>0</v>
      </c>
      <c r="G148" s="2">
        <f t="shared" si="0"/>
        <v>1461508.5891</v>
      </c>
      <c r="H148" s="2">
        <f t="shared" si="1"/>
        <v>0.80000000027939677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2375021.73</v>
      </c>
      <c r="D149" s="1">
        <f>'PR-RAS'!E153</f>
        <v>2713072.81</v>
      </c>
      <c r="E149" s="1">
        <v>0</v>
      </c>
      <c r="F149" s="1">
        <v>0</v>
      </c>
      <c r="G149" s="2">
        <f t="shared" si="0"/>
        <v>1154572.7677999998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2372991.04</v>
      </c>
      <c r="D150" s="1">
        <f>'PR-RAS'!E154</f>
        <v>2710737.73</v>
      </c>
      <c r="E150" s="1">
        <v>0</v>
      </c>
      <c r="F150" s="1">
        <v>0</v>
      </c>
      <c r="G150" s="2">
        <f t="shared" si="0"/>
        <v>1161375.5085</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2030.69</v>
      </c>
      <c r="D151" s="1">
        <f>'PR-RAS'!E155</f>
        <v>2335.08</v>
      </c>
      <c r="E151" s="1">
        <v>0</v>
      </c>
      <c r="F151" s="1">
        <v>0</v>
      </c>
      <c r="G151" s="2">
        <f t="shared" si="0"/>
        <v>1005.1275000000001</v>
      </c>
      <c r="H151" s="2">
        <f t="shared" si="1"/>
        <v>0.38999999999987267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162958.91</v>
      </c>
      <c r="D154" s="1">
        <f>'PR-RAS'!E158</f>
        <v>344929.13</v>
      </c>
      <c r="E154" s="1">
        <v>0</v>
      </c>
      <c r="F154" s="1">
        <v>0</v>
      </c>
      <c r="G154" s="2">
        <f t="shared" si="0"/>
        <v>130481.02701000001</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391653.66</v>
      </c>
      <c r="D155" s="1">
        <f>'PR-RAS'!E159</f>
        <v>448298.56</v>
      </c>
      <c r="E155" s="1">
        <v>0</v>
      </c>
      <c r="F155" s="1">
        <v>0</v>
      </c>
      <c r="G155" s="2">
        <f t="shared" si="0"/>
        <v>198390.62012000001</v>
      </c>
      <c r="H155" s="2">
        <f t="shared" si="1"/>
        <v>0.78000000002793968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1402.59</v>
      </c>
      <c r="E156" s="1">
        <v>0</v>
      </c>
      <c r="F156" s="1">
        <v>0</v>
      </c>
      <c r="G156" s="2">
        <f t="shared" si="0"/>
        <v>434.80289999999997</v>
      </c>
      <c r="H156" s="2">
        <f t="shared" si="1"/>
        <v>0.41000000000008185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391653.66</v>
      </c>
      <c r="D157" s="1">
        <f>'PR-RAS'!E161</f>
        <v>446895.97</v>
      </c>
      <c r="E157" s="1">
        <v>0</v>
      </c>
      <c r="F157" s="1">
        <v>0</v>
      </c>
      <c r="G157" s="2">
        <f t="shared" si="0"/>
        <v>200529.51359999998</v>
      </c>
      <c r="H157" s="2">
        <f t="shared" si="1"/>
        <v>0.37000000005355105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4312851.7400000012</v>
      </c>
      <c r="D159" s="1">
        <f>'PR-RAS'!E163</f>
        <v>6292401.8599999994</v>
      </c>
      <c r="E159" s="1">
        <v>0</v>
      </c>
      <c r="F159" s="1">
        <v>0</v>
      </c>
      <c r="G159" s="2">
        <f t="shared" si="0"/>
        <v>2669829.56268</v>
      </c>
      <c r="H159" s="2">
        <f t="shared" si="1"/>
        <v>0.39999999944120646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93237.95</v>
      </c>
      <c r="D160" s="1">
        <f>'PR-RAS'!E164</f>
        <v>120722.56999999999</v>
      </c>
      <c r="E160" s="1">
        <v>0</v>
      </c>
      <c r="F160" s="1">
        <v>0</v>
      </c>
      <c r="G160" s="2">
        <f t="shared" si="0"/>
        <v>53214.611309999993</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8334.42</v>
      </c>
      <c r="D161" s="1">
        <f>'PR-RAS'!E165</f>
        <v>24891.73</v>
      </c>
      <c r="E161" s="1">
        <v>0</v>
      </c>
      <c r="F161" s="1">
        <v>0</v>
      </c>
      <c r="G161" s="2">
        <f t="shared" si="0"/>
        <v>9298.8608000000004</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70107.820000000007</v>
      </c>
      <c r="D162" s="1">
        <f>'PR-RAS'!E166</f>
        <v>83283.56</v>
      </c>
      <c r="E162" s="1">
        <v>0</v>
      </c>
      <c r="F162" s="1">
        <v>0</v>
      </c>
      <c r="G162" s="2">
        <f t="shared" si="0"/>
        <v>38104.66534</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14323.17</v>
      </c>
      <c r="D163" s="1">
        <f>'PR-RAS'!E167</f>
        <v>11747.44</v>
      </c>
      <c r="E163" s="1">
        <v>0</v>
      </c>
      <c r="F163" s="1">
        <v>0</v>
      </c>
      <c r="G163" s="2">
        <f t="shared" si="0"/>
        <v>6126.5241000000005</v>
      </c>
      <c r="H163" s="2">
        <f t="shared" si="1"/>
        <v>0.61000000000058208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472.54</v>
      </c>
      <c r="D164" s="1">
        <f>'PR-RAS'!E168</f>
        <v>799.84</v>
      </c>
      <c r="E164" s="1">
        <v>0</v>
      </c>
      <c r="F164" s="1">
        <v>0</v>
      </c>
      <c r="G164" s="2">
        <f t="shared" si="0"/>
        <v>337.77186000000006</v>
      </c>
      <c r="H164" s="2">
        <f t="shared" si="1"/>
        <v>0.6199999999999477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1038549</v>
      </c>
      <c r="D165" s="1">
        <f>'PR-RAS'!E169</f>
        <v>1093670.28</v>
      </c>
      <c r="E165" s="1">
        <v>0</v>
      </c>
      <c r="F165" s="1">
        <v>0</v>
      </c>
      <c r="G165" s="2">
        <f t="shared" si="0"/>
        <v>529045.88783999998</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142040.01999999999</v>
      </c>
      <c r="D166" s="1">
        <f>'PR-RAS'!E170</f>
        <v>84309.79</v>
      </c>
      <c r="E166" s="1">
        <v>0</v>
      </c>
      <c r="F166" s="1">
        <v>0</v>
      </c>
      <c r="G166" s="2">
        <f t="shared" si="0"/>
        <v>51258.833999999995</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113473.03</v>
      </c>
      <c r="D167" s="1">
        <f>'PR-RAS'!E171</f>
        <v>125767.01</v>
      </c>
      <c r="E167" s="1">
        <v>0</v>
      </c>
      <c r="F167" s="1">
        <v>0</v>
      </c>
      <c r="G167" s="2">
        <f t="shared" si="0"/>
        <v>60591.170299999998</v>
      </c>
      <c r="H167" s="2">
        <f t="shared" si="1"/>
        <v>3.9999999993597157E-2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483972.38</v>
      </c>
      <c r="D168" s="1">
        <f>'PR-RAS'!E172</f>
        <v>287118.36</v>
      </c>
      <c r="E168" s="1">
        <v>0</v>
      </c>
      <c r="F168" s="1">
        <v>0</v>
      </c>
      <c r="G168" s="2">
        <f t="shared" si="0"/>
        <v>176720.91970000003</v>
      </c>
      <c r="H168" s="2">
        <f t="shared" si="1"/>
        <v>0.73999999999068677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262774.06</v>
      </c>
      <c r="D169" s="1">
        <f>'PR-RAS'!E173</f>
        <v>559232.61</v>
      </c>
      <c r="E169" s="1">
        <v>0</v>
      </c>
      <c r="F169" s="1">
        <v>0</v>
      </c>
      <c r="G169" s="2">
        <f t="shared" si="0"/>
        <v>232048.19904000001</v>
      </c>
      <c r="H169" s="2">
        <f t="shared" si="1"/>
        <v>0.45000000001164153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26633.49</v>
      </c>
      <c r="D170" s="1">
        <f>'PR-RAS'!E174</f>
        <v>23772.9</v>
      </c>
      <c r="E170" s="1">
        <v>0</v>
      </c>
      <c r="F170" s="1">
        <v>0</v>
      </c>
      <c r="G170" s="2">
        <f t="shared" si="0"/>
        <v>12536.300010000003</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9656.02</v>
      </c>
      <c r="D172" s="1">
        <f>'PR-RAS'!E176</f>
        <v>13469.61</v>
      </c>
      <c r="E172" s="1">
        <v>0</v>
      </c>
      <c r="F172" s="1">
        <v>0</v>
      </c>
      <c r="G172" s="2">
        <f t="shared" si="0"/>
        <v>6257.7860400000018</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2934418.4300000006</v>
      </c>
      <c r="D173" s="1">
        <f>'PR-RAS'!E177</f>
        <v>4425771.41</v>
      </c>
      <c r="E173" s="1">
        <v>0</v>
      </c>
      <c r="F173" s="1">
        <v>0</v>
      </c>
      <c r="G173" s="2">
        <f t="shared" si="0"/>
        <v>2027185.3349999997</v>
      </c>
      <c r="H173" s="2">
        <f t="shared" si="1"/>
        <v>0.84000000078231096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73411.22</v>
      </c>
      <c r="D174" s="1">
        <f>'PR-RAS'!E178</f>
        <v>82476.34</v>
      </c>
      <c r="E174" s="1">
        <v>0</v>
      </c>
      <c r="F174" s="1">
        <v>0</v>
      </c>
      <c r="G174" s="2">
        <f t="shared" si="0"/>
        <v>41236.954699999995</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1446020.83</v>
      </c>
      <c r="D175" s="1">
        <f>'PR-RAS'!E179</f>
        <v>2375504.5699999998</v>
      </c>
      <c r="E175" s="1">
        <v>0</v>
      </c>
      <c r="F175" s="1">
        <v>0</v>
      </c>
      <c r="G175" s="2">
        <f t="shared" si="0"/>
        <v>1078283.2147799998</v>
      </c>
      <c r="H175" s="2">
        <f t="shared" si="1"/>
        <v>0.60000000009313226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30567.55</v>
      </c>
      <c r="D176" s="1">
        <f>'PR-RAS'!E180</f>
        <v>47228.73</v>
      </c>
      <c r="E176" s="1">
        <v>0</v>
      </c>
      <c r="F176" s="1">
        <v>0</v>
      </c>
      <c r="G176" s="2">
        <f t="shared" si="0"/>
        <v>21879.376749999999</v>
      </c>
      <c r="H176" s="2">
        <f t="shared" si="1"/>
        <v>0.71999999999752617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590904.5</v>
      </c>
      <c r="D177" s="1">
        <f>'PR-RAS'!E181</f>
        <v>694259.69</v>
      </c>
      <c r="E177" s="1">
        <v>0</v>
      </c>
      <c r="F177" s="1">
        <v>0</v>
      </c>
      <c r="G177" s="2">
        <f t="shared" si="0"/>
        <v>348378.60287999996</v>
      </c>
      <c r="H177" s="2">
        <f t="shared" si="1"/>
        <v>0.81000000005587935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40384.019999999997</v>
      </c>
      <c r="D178" s="1">
        <f>'PR-RAS'!E182</f>
        <v>51712.83</v>
      </c>
      <c r="E178" s="1">
        <v>0</v>
      </c>
      <c r="F178" s="1">
        <v>0</v>
      </c>
      <c r="G178" s="2">
        <f t="shared" si="0"/>
        <v>25454.313359999996</v>
      </c>
      <c r="H178" s="2">
        <f t="shared" si="1"/>
        <v>0.18999999999505235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56787.24</v>
      </c>
      <c r="D179" s="1">
        <f>'PR-RAS'!E183</f>
        <v>59085.18</v>
      </c>
      <c r="E179" s="1">
        <v>0</v>
      </c>
      <c r="F179" s="1">
        <v>0</v>
      </c>
      <c r="G179" s="2">
        <f t="shared" si="0"/>
        <v>31142.452799999999</v>
      </c>
      <c r="H179" s="2">
        <f t="shared" si="1"/>
        <v>0.41999999999825377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500356.17</v>
      </c>
      <c r="D180" s="1">
        <f>'PR-RAS'!E184</f>
        <v>817163.53</v>
      </c>
      <c r="E180" s="1">
        <v>0</v>
      </c>
      <c r="F180" s="1">
        <v>0</v>
      </c>
      <c r="G180" s="2">
        <f t="shared" si="0"/>
        <v>382108.29816999997</v>
      </c>
      <c r="H180" s="2">
        <f t="shared" si="1"/>
        <v>0.63999999995576218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103210.47</v>
      </c>
      <c r="D181" s="1">
        <f>'PR-RAS'!E185</f>
        <v>117006.72</v>
      </c>
      <c r="E181" s="1">
        <v>0</v>
      </c>
      <c r="F181" s="1">
        <v>0</v>
      </c>
      <c r="G181" s="2">
        <f t="shared" si="0"/>
        <v>60700.303800000002</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92776.43</v>
      </c>
      <c r="D182" s="1">
        <f>'PR-RAS'!E186</f>
        <v>181333.82</v>
      </c>
      <c r="E182" s="1">
        <v>0</v>
      </c>
      <c r="F182" s="1">
        <v>0</v>
      </c>
      <c r="G182" s="2">
        <f t="shared" si="0"/>
        <v>82435.376669999998</v>
      </c>
      <c r="H182" s="2">
        <f t="shared" si="1"/>
        <v>0.60999999998603016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2266.2399999999998</v>
      </c>
      <c r="D183" s="1">
        <f>'PR-RAS'!E187</f>
        <v>50218.67</v>
      </c>
      <c r="E183" s="1">
        <v>0</v>
      </c>
      <c r="F183" s="1">
        <v>0</v>
      </c>
      <c r="G183" s="2">
        <f t="shared" si="0"/>
        <v>18692.05156</v>
      </c>
      <c r="H183" s="2">
        <f t="shared" si="1"/>
        <v>0.57000000000152795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244380.12</v>
      </c>
      <c r="D184" s="1">
        <f>'PR-RAS'!E188</f>
        <v>602018.92999999993</v>
      </c>
      <c r="E184" s="1">
        <v>0</v>
      </c>
      <c r="F184" s="1">
        <v>0</v>
      </c>
      <c r="G184" s="2">
        <f t="shared" si="0"/>
        <v>265060.49034000002</v>
      </c>
      <c r="H184" s="2">
        <f t="shared" si="1"/>
        <v>0.19000000006053597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36992.29</v>
      </c>
      <c r="D185" s="1">
        <f>'PR-RAS'!E189</f>
        <v>35690.019999999997</v>
      </c>
      <c r="E185" s="1">
        <v>0</v>
      </c>
      <c r="F185" s="1">
        <v>0</v>
      </c>
      <c r="G185" s="2">
        <f t="shared" si="0"/>
        <v>19940.508719999998</v>
      </c>
      <c r="H185" s="2">
        <f t="shared" si="1"/>
        <v>0.30999999999767169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49152.75</v>
      </c>
      <c r="D186" s="1">
        <f>'PR-RAS'!E190</f>
        <v>42130.84</v>
      </c>
      <c r="E186" s="1">
        <v>0</v>
      </c>
      <c r="F186" s="1">
        <v>0</v>
      </c>
      <c r="G186" s="2">
        <f t="shared" si="0"/>
        <v>24681.669549999999</v>
      </c>
      <c r="H186" s="2">
        <f t="shared" si="1"/>
        <v>0.41000000000349246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28233.9</v>
      </c>
      <c r="D187" s="1">
        <f>'PR-RAS'!E191</f>
        <v>95808.86</v>
      </c>
      <c r="E187" s="1">
        <v>0</v>
      </c>
      <c r="F187" s="1">
        <v>0</v>
      </c>
      <c r="G187" s="2">
        <f t="shared" si="0"/>
        <v>40892.401319999997</v>
      </c>
      <c r="H187" s="2">
        <f t="shared" si="1"/>
        <v>0.23999999999796273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706.16</v>
      </c>
      <c r="D188" s="1">
        <f>'PR-RAS'!E192</f>
        <v>1100</v>
      </c>
      <c r="E188" s="1">
        <v>0</v>
      </c>
      <c r="F188" s="1">
        <v>0</v>
      </c>
      <c r="G188" s="2">
        <f t="shared" si="0"/>
        <v>543.45191999999997</v>
      </c>
      <c r="H188" s="2">
        <f t="shared" si="1"/>
        <v>0.15999999999996817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14514.35</v>
      </c>
      <c r="D189" s="1">
        <f>'PR-RAS'!E193</f>
        <v>50083.91</v>
      </c>
      <c r="E189" s="1">
        <v>0</v>
      </c>
      <c r="F189" s="1">
        <v>0</v>
      </c>
      <c r="G189" s="2">
        <f t="shared" si="0"/>
        <v>21560.247960000004</v>
      </c>
      <c r="H189" s="2">
        <f t="shared" si="1"/>
        <v>0.43999999999687134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377.34</v>
      </c>
      <c r="D190" s="1">
        <f>'PR-RAS'!E194</f>
        <v>0</v>
      </c>
      <c r="E190" s="1">
        <v>0</v>
      </c>
      <c r="F190" s="1">
        <v>0</v>
      </c>
      <c r="G190" s="2">
        <f t="shared" si="0"/>
        <v>71.31725999999999</v>
      </c>
      <c r="H190" s="2">
        <f t="shared" si="1"/>
        <v>0.33999999999997499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114403.33</v>
      </c>
      <c r="D191" s="1">
        <f>'PR-RAS'!E195</f>
        <v>377205.3</v>
      </c>
      <c r="E191" s="1">
        <v>0</v>
      </c>
      <c r="F191" s="1">
        <v>0</v>
      </c>
      <c r="G191" s="2">
        <f t="shared" si="0"/>
        <v>165074.64669999998</v>
      </c>
      <c r="H191" s="2">
        <f t="shared" si="1"/>
        <v>0.6299999999901047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89041.390000000014</v>
      </c>
      <c r="D192" s="1">
        <f>'PR-RAS'!E196</f>
        <v>118629.48999999999</v>
      </c>
      <c r="E192" s="1">
        <v>0</v>
      </c>
      <c r="F192" s="1">
        <v>0</v>
      </c>
      <c r="G192" s="2">
        <f t="shared" si="0"/>
        <v>62323.370669999997</v>
      </c>
      <c r="H192" s="2">
        <f t="shared" si="1"/>
        <v>0.88000000000465661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30.24</v>
      </c>
      <c r="D198" s="1">
        <f>'PR-RAS'!E202</f>
        <v>4726.75</v>
      </c>
      <c r="E198" s="1">
        <v>0</v>
      </c>
      <c r="F198" s="1">
        <v>0</v>
      </c>
      <c r="G198" s="2">
        <f t="shared" si="0"/>
        <v>1868.2967800000001</v>
      </c>
      <c r="H198" s="2">
        <f t="shared" si="1"/>
        <v>0.48999999999999844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4726.75</v>
      </c>
      <c r="E200" s="1">
        <v>0</v>
      </c>
      <c r="F200" s="1">
        <v>0</v>
      </c>
      <c r="G200" s="2">
        <f t="shared" si="0"/>
        <v>1881.2465000000002</v>
      </c>
      <c r="H200" s="2">
        <f t="shared" si="1"/>
        <v>0.25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30.24</v>
      </c>
      <c r="D201" s="1">
        <f>'PR-RAS'!E205</f>
        <v>0</v>
      </c>
      <c r="E201" s="1">
        <v>0</v>
      </c>
      <c r="F201" s="1">
        <v>0</v>
      </c>
      <c r="G201" s="2">
        <f t="shared" si="0"/>
        <v>6.048</v>
      </c>
      <c r="H201" s="2">
        <f t="shared" si="1"/>
        <v>0.23999999999999844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89011.150000000009</v>
      </c>
      <c r="D206" s="1">
        <f>'PR-RAS'!E210</f>
        <v>113902.73999999999</v>
      </c>
      <c r="E206" s="1">
        <v>0</v>
      </c>
      <c r="F206" s="1">
        <v>0</v>
      </c>
      <c r="G206" s="2">
        <f t="shared" si="0"/>
        <v>64947.409149999999</v>
      </c>
      <c r="H206" s="2">
        <f t="shared" si="1"/>
        <v>0.41000000001804437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18332.330000000002</v>
      </c>
      <c r="D207" s="1">
        <f>'PR-RAS'!E211</f>
        <v>19117.03</v>
      </c>
      <c r="E207" s="1">
        <v>0</v>
      </c>
      <c r="F207" s="1">
        <v>0</v>
      </c>
      <c r="G207" s="2">
        <f t="shared" si="0"/>
        <v>11652.67634</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845.58</v>
      </c>
      <c r="D209" s="1">
        <f>'PR-RAS'!E213</f>
        <v>3706.42</v>
      </c>
      <c r="E209" s="1">
        <v>0</v>
      </c>
      <c r="F209" s="1">
        <v>0</v>
      </c>
      <c r="G209" s="2">
        <f t="shared" si="0"/>
        <v>1717.75136</v>
      </c>
      <c r="H209" s="2">
        <f t="shared" si="1"/>
        <v>0.84000000000003183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69833.240000000005</v>
      </c>
      <c r="D210" s="1">
        <f>'PR-RAS'!E214</f>
        <v>91079.29</v>
      </c>
      <c r="E210" s="1">
        <v>0</v>
      </c>
      <c r="F210" s="1">
        <v>0</v>
      </c>
      <c r="G210" s="2">
        <f t="shared" si="0"/>
        <v>52666.290379999999</v>
      </c>
      <c r="H210" s="2">
        <f t="shared" si="1"/>
        <v>0.52999999999883585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582572</v>
      </c>
      <c r="D211" s="1">
        <f>'PR-RAS'!E215</f>
        <v>1099347.92</v>
      </c>
      <c r="E211" s="1">
        <v>0</v>
      </c>
      <c r="F211" s="1">
        <v>0</v>
      </c>
      <c r="G211" s="2">
        <f t="shared" si="0"/>
        <v>584066.24639999995</v>
      </c>
      <c r="H211" s="2">
        <f t="shared" si="1"/>
        <v>8.0000000074505806E-2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253812.68</v>
      </c>
      <c r="D212" s="1">
        <f>'PR-RAS'!E216</f>
        <v>738050.39</v>
      </c>
      <c r="E212" s="1">
        <v>0</v>
      </c>
      <c r="F212" s="1">
        <v>0</v>
      </c>
      <c r="G212" s="2">
        <f t="shared" si="0"/>
        <v>365011.74005999998</v>
      </c>
      <c r="H212" s="2">
        <f t="shared" si="1"/>
        <v>0.71000000002095476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253812.68</v>
      </c>
      <c r="D214" s="1">
        <f>'PR-RAS'!E218</f>
        <v>738050.39</v>
      </c>
      <c r="E214" s="1">
        <v>0</v>
      </c>
      <c r="F214" s="1">
        <v>0</v>
      </c>
      <c r="G214" s="2">
        <f t="shared" si="0"/>
        <v>368471.56698</v>
      </c>
      <c r="H214" s="2">
        <f t="shared" si="1"/>
        <v>0.71000000002095476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328759.32</v>
      </c>
      <c r="D215" s="1">
        <f>'PR-RAS'!E219</f>
        <v>361297.53</v>
      </c>
      <c r="E215" s="1">
        <v>0</v>
      </c>
      <c r="F215" s="1">
        <v>0</v>
      </c>
      <c r="G215" s="2">
        <f t="shared" si="0"/>
        <v>224989.83732000002</v>
      </c>
      <c r="H215" s="2">
        <f t="shared" si="1"/>
        <v>0.78999999997904524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328759.32</v>
      </c>
      <c r="D217" s="1">
        <f>'PR-RAS'!E221</f>
        <v>361297.53</v>
      </c>
      <c r="E217" s="1">
        <v>0</v>
      </c>
      <c r="F217" s="1">
        <v>0</v>
      </c>
      <c r="G217" s="2">
        <f t="shared" si="0"/>
        <v>227092.54608000003</v>
      </c>
      <c r="H217" s="2">
        <f t="shared" si="1"/>
        <v>0.78999999997904524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29642.91</v>
      </c>
      <c r="D220" s="1">
        <f>'PR-RAS'!E224</f>
        <v>3500</v>
      </c>
      <c r="E220" s="1">
        <v>0</v>
      </c>
      <c r="F220" s="1">
        <v>0</v>
      </c>
      <c r="G220" s="2">
        <f t="shared" si="0"/>
        <v>8024.7972900000004</v>
      </c>
      <c r="H220" s="2">
        <f t="shared" si="1"/>
        <v>9.0000000000145519E-2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663.61</v>
      </c>
      <c r="D221" s="1">
        <f>'PR-RAS'!E225</f>
        <v>0</v>
      </c>
      <c r="E221" s="1">
        <v>0</v>
      </c>
      <c r="F221" s="1">
        <v>0</v>
      </c>
      <c r="G221" s="2">
        <f t="shared" si="0"/>
        <v>145.99420000000001</v>
      </c>
      <c r="H221" s="2">
        <f t="shared" si="1"/>
        <v>0.38999999999998636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663.61</v>
      </c>
      <c r="D222" s="1">
        <f>'PR-RAS'!E226</f>
        <v>0</v>
      </c>
      <c r="E222" s="1">
        <v>0</v>
      </c>
      <c r="F222" s="1">
        <v>0</v>
      </c>
      <c r="G222" s="2">
        <f t="shared" si="0"/>
        <v>146.65781000000001</v>
      </c>
      <c r="H222" s="2">
        <f t="shared" si="1"/>
        <v>0.38999999999998636</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26949.3</v>
      </c>
      <c r="D227" s="1">
        <f>'PR-RAS'!E231</f>
        <v>0</v>
      </c>
      <c r="E227" s="1">
        <v>0</v>
      </c>
      <c r="F227" s="1">
        <v>0</v>
      </c>
      <c r="G227" s="2">
        <f t="shared" si="0"/>
        <v>6090.5418</v>
      </c>
      <c r="H227" s="2">
        <f t="shared" si="1"/>
        <v>0.2999999999992724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6949.3</v>
      </c>
      <c r="D228" s="1">
        <f>'PR-RAS'!E232</f>
        <v>0</v>
      </c>
      <c r="E228" s="1">
        <v>0</v>
      </c>
      <c r="F228" s="1">
        <v>0</v>
      </c>
      <c r="G228" s="2">
        <f t="shared" si="0"/>
        <v>1577.4911000000002</v>
      </c>
      <c r="H228" s="2">
        <f t="shared" si="1"/>
        <v>0.3000000000001819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20000</v>
      </c>
      <c r="D229" s="1">
        <f>'PR-RAS'!E233</f>
        <v>0</v>
      </c>
      <c r="E229" s="1">
        <v>0</v>
      </c>
      <c r="F229" s="1">
        <v>0</v>
      </c>
      <c r="G229" s="2">
        <f t="shared" si="0"/>
        <v>4560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2030</v>
      </c>
      <c r="D232" s="1">
        <f>'PR-RAS'!E236</f>
        <v>3500</v>
      </c>
      <c r="E232" s="1">
        <v>0</v>
      </c>
      <c r="F232" s="1">
        <v>0</v>
      </c>
      <c r="G232" s="2">
        <f t="shared" si="0"/>
        <v>2085.9300000000003</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2030</v>
      </c>
      <c r="D233" s="1">
        <f>'PR-RAS'!E237</f>
        <v>3500</v>
      </c>
      <c r="E233" s="1">
        <v>0</v>
      </c>
      <c r="F233" s="1">
        <v>0</v>
      </c>
      <c r="G233" s="2">
        <f t="shared" si="0"/>
        <v>2094.96</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415161.37</v>
      </c>
      <c r="D248" s="1">
        <f>'PR-RAS'!E252</f>
        <v>517389.26</v>
      </c>
      <c r="E248" s="1">
        <v>0</v>
      </c>
      <c r="F248" s="1">
        <v>0</v>
      </c>
      <c r="G248" s="2">
        <f t="shared" si="0"/>
        <v>358135.15283000004</v>
      </c>
      <c r="H248" s="2">
        <f t="shared" si="1"/>
        <v>0.63000000000465661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415161.37</v>
      </c>
      <c r="D255" s="1">
        <f>'PR-RAS'!E259</f>
        <v>517389.26</v>
      </c>
      <c r="E255" s="1">
        <v>0</v>
      </c>
      <c r="F255" s="1">
        <v>0</v>
      </c>
      <c r="G255" s="2">
        <f t="shared" si="0"/>
        <v>368284.73206000001</v>
      </c>
      <c r="H255" s="2">
        <f t="shared" si="1"/>
        <v>0.63000000000465661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394799.56</v>
      </c>
      <c r="D256" s="1">
        <f>'PR-RAS'!E260</f>
        <v>494984.73</v>
      </c>
      <c r="E256" s="1">
        <v>0</v>
      </c>
      <c r="F256" s="1">
        <v>0</v>
      </c>
      <c r="G256" s="2">
        <f t="shared" si="0"/>
        <v>353116.10010000004</v>
      </c>
      <c r="H256" s="2">
        <f t="shared" si="1"/>
        <v>0.71000000002095476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20361.810000000001</v>
      </c>
      <c r="D257" s="1">
        <f>'PR-RAS'!E261</f>
        <v>22404.53</v>
      </c>
      <c r="E257" s="1">
        <v>0</v>
      </c>
      <c r="F257" s="1">
        <v>0</v>
      </c>
      <c r="G257" s="2">
        <f t="shared" si="0"/>
        <v>16683.742719999998</v>
      </c>
      <c r="H257" s="2">
        <f t="shared" si="1"/>
        <v>0.65999999999985448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1490810.0299999998</v>
      </c>
      <c r="D259" s="1">
        <f>'PR-RAS'!E263</f>
        <v>1825261.7600000002</v>
      </c>
      <c r="E259" s="1">
        <v>0</v>
      </c>
      <c r="F259" s="1">
        <v>0</v>
      </c>
      <c r="G259" s="2">
        <f t="shared" si="0"/>
        <v>1326464.0559000003</v>
      </c>
      <c r="H259" s="2">
        <f t="shared" si="1"/>
        <v>0.26999999955296516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1386637.99</v>
      </c>
      <c r="D260" s="1">
        <f>'PR-RAS'!E264</f>
        <v>1627769.85</v>
      </c>
      <c r="E260" s="1">
        <v>0</v>
      </c>
      <c r="F260" s="1">
        <v>0</v>
      </c>
      <c r="G260" s="2">
        <f t="shared" si="0"/>
        <v>1202324.0217100002</v>
      </c>
      <c r="H260" s="2">
        <f t="shared" si="1"/>
        <v>0.15999999991618097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1386637.99</v>
      </c>
      <c r="D261" s="1">
        <f>'PR-RAS'!E265</f>
        <v>1627769.85</v>
      </c>
      <c r="E261" s="1">
        <v>0</v>
      </c>
      <c r="F261" s="1">
        <v>0</v>
      </c>
      <c r="G261" s="2">
        <f t="shared" si="0"/>
        <v>1206966.1994</v>
      </c>
      <c r="H261" s="2">
        <f t="shared" si="1"/>
        <v>0.15999999991618097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88408.89</v>
      </c>
      <c r="D264" s="1">
        <f>'PR-RAS'!E268</f>
        <v>168826.79</v>
      </c>
      <c r="E264" s="1">
        <v>0</v>
      </c>
      <c r="F264" s="1">
        <v>0</v>
      </c>
      <c r="G264" s="2">
        <f t="shared" si="0"/>
        <v>112054.42961000001</v>
      </c>
      <c r="H264" s="2">
        <f t="shared" si="1"/>
        <v>0.319999999992433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80464.89</v>
      </c>
      <c r="D265" s="1">
        <f>'PR-RAS'!E269</f>
        <v>65076.79</v>
      </c>
      <c r="E265" s="1">
        <v>0</v>
      </c>
      <c r="F265" s="1">
        <v>0</v>
      </c>
      <c r="G265" s="2">
        <f t="shared" ref="G265:G521" si="8">(B265/1000)*(C265*1+D265*2)</f>
        <v>55603.276080000003</v>
      </c>
      <c r="H265" s="2">
        <f t="shared" ref="H265:H521" si="9">ABS(C265-ROUND(C265,0))+ABS(D265-ROUND(D265,0))</f>
        <v>0.31999999999970896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7944</v>
      </c>
      <c r="D266" s="1">
        <f>'PR-RAS'!E270</f>
        <v>103750</v>
      </c>
      <c r="E266" s="1">
        <v>0</v>
      </c>
      <c r="F266" s="1">
        <v>0</v>
      </c>
      <c r="G266" s="2">
        <f t="shared" si="8"/>
        <v>57092.66</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15763.15</v>
      </c>
      <c r="D275" s="1">
        <f>'PR-RAS'!E279</f>
        <v>28665.119999999999</v>
      </c>
      <c r="E275" s="1">
        <v>0</v>
      </c>
      <c r="F275" s="1">
        <v>0</v>
      </c>
      <c r="G275" s="2">
        <f t="shared" si="8"/>
        <v>20027.58886</v>
      </c>
      <c r="H275" s="2">
        <f t="shared" si="9"/>
        <v>0.26999999999861757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15763.15</v>
      </c>
      <c r="D276" s="1">
        <f>'PR-RAS'!E280</f>
        <v>28665.119999999999</v>
      </c>
      <c r="E276" s="1">
        <v>0</v>
      </c>
      <c r="F276" s="1">
        <v>0</v>
      </c>
      <c r="G276" s="2">
        <f t="shared" si="8"/>
        <v>20100.682250000002</v>
      </c>
      <c r="H276" s="2">
        <f t="shared" si="9"/>
        <v>0.26999999999861757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9849713.7400000002</v>
      </c>
      <c r="D285" s="1">
        <f>'PR-RAS'!E289</f>
        <v>13362830.789999999</v>
      </c>
      <c r="E285" s="1">
        <v>0</v>
      </c>
      <c r="F285" s="1">
        <v>0</v>
      </c>
      <c r="G285" s="2">
        <f t="shared" si="8"/>
        <v>10387406.590879999</v>
      </c>
      <c r="H285" s="2">
        <f t="shared" si="9"/>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4420493.58</v>
      </c>
      <c r="D286" s="1">
        <f>'PR-RAS'!E290</f>
        <v>2397264.42</v>
      </c>
      <c r="E286" s="1">
        <v>0</v>
      </c>
      <c r="F286" s="1">
        <v>0</v>
      </c>
      <c r="G286" s="2">
        <f t="shared" si="8"/>
        <v>2626281.3896999997</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941045.97</v>
      </c>
      <c r="D288" s="1">
        <f>'PR-RAS'!E292</f>
        <v>4158957.49</v>
      </c>
      <c r="E288" s="1">
        <v>0</v>
      </c>
      <c r="F288" s="1">
        <v>0</v>
      </c>
      <c r="G288" s="2">
        <f t="shared" si="8"/>
        <v>2657321.7926500002</v>
      </c>
      <c r="H288" s="2">
        <f t="shared" si="9"/>
        <v>0.5200000002514571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243095.31</v>
      </c>
      <c r="D290" s="1">
        <f>'PR-RAS'!E294</f>
        <v>2154781.81</v>
      </c>
      <c r="E290" s="1">
        <v>0</v>
      </c>
      <c r="F290" s="1">
        <v>0</v>
      </c>
      <c r="G290" s="2">
        <f t="shared" si="8"/>
        <v>1315718.4307699997</v>
      </c>
      <c r="H290" s="2">
        <f t="shared" si="9"/>
        <v>0.49999999994179234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265.52</v>
      </c>
      <c r="D291" s="1">
        <f>'PR-RAS'!E295</f>
        <v>350.54</v>
      </c>
      <c r="E291" s="1">
        <v>0</v>
      </c>
      <c r="F291" s="1">
        <v>0</v>
      </c>
      <c r="G291" s="2">
        <f t="shared" si="8"/>
        <v>280.31399999999996</v>
      </c>
      <c r="H291" s="2">
        <f t="shared" si="9"/>
        <v>0.93999999999999773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16710.810000000001</v>
      </c>
      <c r="D293" s="1">
        <f>'PR-RAS'!E298</f>
        <v>47136.06</v>
      </c>
      <c r="E293" s="1">
        <v>0</v>
      </c>
      <c r="F293" s="1">
        <v>0</v>
      </c>
      <c r="G293" s="2">
        <f t="shared" si="8"/>
        <v>32407.015559999996</v>
      </c>
      <c r="H293" s="2">
        <f t="shared" si="9"/>
        <v>0.24999999999636202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32965</v>
      </c>
      <c r="E294" s="1">
        <v>0</v>
      </c>
      <c r="F294" s="1">
        <v>0</v>
      </c>
      <c r="G294" s="2">
        <f t="shared" si="8"/>
        <v>19317.489999999998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32965</v>
      </c>
      <c r="E295" s="1">
        <v>0</v>
      </c>
      <c r="F295" s="1">
        <v>0</v>
      </c>
      <c r="G295" s="2">
        <f t="shared" si="8"/>
        <v>19383.419999999998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32965</v>
      </c>
      <c r="E296" s="1">
        <v>0</v>
      </c>
      <c r="F296" s="1">
        <v>0</v>
      </c>
      <c r="G296" s="2">
        <f t="shared" si="8"/>
        <v>19449.349999999999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16710.810000000001</v>
      </c>
      <c r="D306" s="1">
        <f>'PR-RAS'!E311</f>
        <v>14171.06</v>
      </c>
      <c r="E306" s="1">
        <v>0</v>
      </c>
      <c r="F306" s="1">
        <v>0</v>
      </c>
      <c r="G306" s="2">
        <f t="shared" si="8"/>
        <v>13741.14365</v>
      </c>
      <c r="H306" s="2">
        <f t="shared" si="9"/>
        <v>0.24999999999818101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16710.810000000001</v>
      </c>
      <c r="D307" s="1">
        <f>'PR-RAS'!E312</f>
        <v>14171.06</v>
      </c>
      <c r="E307" s="1">
        <v>0</v>
      </c>
      <c r="F307" s="1">
        <v>0</v>
      </c>
      <c r="G307" s="2">
        <f t="shared" si="8"/>
        <v>13786.19658</v>
      </c>
      <c r="H307" s="2">
        <f t="shared" si="9"/>
        <v>0.24999999999818101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16710.810000000001</v>
      </c>
      <c r="D308" s="1">
        <f>'PR-RAS'!E313</f>
        <v>14171.06</v>
      </c>
      <c r="E308" s="1">
        <v>0</v>
      </c>
      <c r="F308" s="1">
        <v>0</v>
      </c>
      <c r="G308" s="2">
        <f t="shared" si="8"/>
        <v>13831.24951</v>
      </c>
      <c r="H308" s="2">
        <f t="shared" si="9"/>
        <v>0.24999999999818101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1785987.52</v>
      </c>
      <c r="D345" s="1">
        <f>'PR-RAS'!E350</f>
        <v>3229931.8200000003</v>
      </c>
      <c r="E345" s="1">
        <v>0</v>
      </c>
      <c r="F345" s="1">
        <v>0</v>
      </c>
      <c r="G345" s="2">
        <f t="shared" si="8"/>
        <v>2836572.79904</v>
      </c>
      <c r="H345" s="2">
        <f t="shared" si="9"/>
        <v>0.65999999968335032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288589.08</v>
      </c>
      <c r="D346" s="1">
        <f>'PR-RAS'!E351</f>
        <v>132980.72</v>
      </c>
      <c r="E346" s="1">
        <v>0</v>
      </c>
      <c r="F346" s="1">
        <v>0</v>
      </c>
      <c r="G346" s="2">
        <f t="shared" si="8"/>
        <v>191319.92939999999</v>
      </c>
      <c r="H346" s="2">
        <f t="shared" si="9"/>
        <v>0.36000000001513399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201931.89</v>
      </c>
      <c r="D347" s="1">
        <f>'PR-RAS'!E352</f>
        <v>5707.78</v>
      </c>
      <c r="E347" s="1">
        <v>0</v>
      </c>
      <c r="F347" s="1">
        <v>0</v>
      </c>
      <c r="G347" s="2">
        <f t="shared" si="8"/>
        <v>73818.217699999994</v>
      </c>
      <c r="H347" s="2">
        <f t="shared" si="9"/>
        <v>0.32999999998628482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201931.89</v>
      </c>
      <c r="D348" s="1">
        <f>'PR-RAS'!E353</f>
        <v>5707.78</v>
      </c>
      <c r="E348" s="1">
        <v>0</v>
      </c>
      <c r="F348" s="1">
        <v>0</v>
      </c>
      <c r="G348" s="2">
        <f t="shared" si="8"/>
        <v>74031.565149999995</v>
      </c>
      <c r="H348" s="2">
        <f t="shared" si="9"/>
        <v>0.32999999998628482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86657.19</v>
      </c>
      <c r="D351" s="1">
        <f>'PR-RAS'!E356</f>
        <v>127272.94</v>
      </c>
      <c r="E351" s="1">
        <v>0</v>
      </c>
      <c r="F351" s="1">
        <v>0</v>
      </c>
      <c r="G351" s="2">
        <f t="shared" si="8"/>
        <v>119421.07449999999</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86657.19</v>
      </c>
      <c r="D357" s="1">
        <f>'PR-RAS'!E362</f>
        <v>127272.94</v>
      </c>
      <c r="E357" s="1">
        <v>0</v>
      </c>
      <c r="F357" s="1">
        <v>0</v>
      </c>
      <c r="G357" s="2">
        <f t="shared" si="8"/>
        <v>121468.29291999999</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341152.83</v>
      </c>
      <c r="D358" s="1">
        <f>'PR-RAS'!E363</f>
        <v>637509.68999999994</v>
      </c>
      <c r="E358" s="1">
        <v>0</v>
      </c>
      <c r="F358" s="1">
        <v>0</v>
      </c>
      <c r="G358" s="2">
        <f t="shared" si="8"/>
        <v>576973.47896999994</v>
      </c>
      <c r="H358" s="2">
        <f t="shared" si="9"/>
        <v>0.48000000003958121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195227.64</v>
      </c>
      <c r="D359" s="1">
        <f>'PR-RAS'!E364</f>
        <v>303876.28999999998</v>
      </c>
      <c r="E359" s="1">
        <v>0</v>
      </c>
      <c r="F359" s="1">
        <v>0</v>
      </c>
      <c r="G359" s="2">
        <f t="shared" si="8"/>
        <v>287466.91875999997</v>
      </c>
      <c r="H359" s="2">
        <f t="shared" si="9"/>
        <v>0.6499999999650754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195227.64</v>
      </c>
      <c r="D363" s="1">
        <f>'PR-RAS'!E368</f>
        <v>303876.28999999998</v>
      </c>
      <c r="E363" s="1">
        <v>0</v>
      </c>
      <c r="F363" s="1">
        <v>0</v>
      </c>
      <c r="G363" s="2">
        <f t="shared" si="8"/>
        <v>290678.83963999996</v>
      </c>
      <c r="H363" s="2">
        <f t="shared" si="9"/>
        <v>0.6499999999650754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128051.98</v>
      </c>
      <c r="D364" s="1">
        <f>'PR-RAS'!E369</f>
        <v>299691.83999999997</v>
      </c>
      <c r="E364" s="1">
        <v>0</v>
      </c>
      <c r="F364" s="1">
        <v>0</v>
      </c>
      <c r="G364" s="2">
        <f t="shared" si="8"/>
        <v>264059.14457999996</v>
      </c>
      <c r="H364" s="2">
        <f t="shared" si="9"/>
        <v>0.18000000003667083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14385.78</v>
      </c>
      <c r="D365" s="1">
        <f>'PR-RAS'!E370</f>
        <v>113567.89</v>
      </c>
      <c r="E365" s="1">
        <v>0</v>
      </c>
      <c r="F365" s="1">
        <v>0</v>
      </c>
      <c r="G365" s="2">
        <f t="shared" si="8"/>
        <v>87913.847840000002</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16161.13</v>
      </c>
      <c r="D367" s="1">
        <f>'PR-RAS'!E372</f>
        <v>36992.26</v>
      </c>
      <c r="E367" s="1">
        <v>0</v>
      </c>
      <c r="F367" s="1">
        <v>0</v>
      </c>
      <c r="G367" s="2">
        <f t="shared" si="8"/>
        <v>32993.3079</v>
      </c>
      <c r="H367" s="2">
        <f t="shared" si="9"/>
        <v>0.39000000000123691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53103.63</v>
      </c>
      <c r="D369" s="1">
        <f>'PR-RAS'!E374</f>
        <v>89875</v>
      </c>
      <c r="E369" s="1">
        <v>0</v>
      </c>
      <c r="F369" s="1">
        <v>0</v>
      </c>
      <c r="G369" s="2">
        <f t="shared" si="8"/>
        <v>85690.135840000003</v>
      </c>
      <c r="H369" s="2">
        <f t="shared" si="9"/>
        <v>0.37000000000261934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3274.64</v>
      </c>
      <c r="D370" s="1">
        <f>'PR-RAS'!E375</f>
        <v>1647.5</v>
      </c>
      <c r="E370" s="1">
        <v>0</v>
      </c>
      <c r="F370" s="1">
        <v>0</v>
      </c>
      <c r="G370" s="2">
        <f t="shared" si="8"/>
        <v>2424.1971599999997</v>
      </c>
      <c r="H370" s="2">
        <f t="shared" si="9"/>
        <v>0.86000000000012733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41126.800000000003</v>
      </c>
      <c r="D371" s="1">
        <f>'PR-RAS'!E376</f>
        <v>57609.19</v>
      </c>
      <c r="E371" s="1">
        <v>0</v>
      </c>
      <c r="F371" s="1">
        <v>0</v>
      </c>
      <c r="G371" s="2">
        <f t="shared" si="8"/>
        <v>57847.7166</v>
      </c>
      <c r="H371" s="2">
        <f t="shared" si="9"/>
        <v>0.38999999999941792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17521.25</v>
      </c>
      <c r="D378" s="1">
        <f>'PR-RAS'!E383</f>
        <v>18732.560000000001</v>
      </c>
      <c r="E378" s="1">
        <v>0</v>
      </c>
      <c r="F378" s="1">
        <v>0</v>
      </c>
      <c r="G378" s="2">
        <f t="shared" si="8"/>
        <v>20729.861489999999</v>
      </c>
      <c r="H378" s="2">
        <f t="shared" si="9"/>
        <v>0.68999999999869033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17021.25</v>
      </c>
      <c r="D379" s="1">
        <f>'PR-RAS'!E384</f>
        <v>18732.560000000001</v>
      </c>
      <c r="E379" s="1">
        <v>0</v>
      </c>
      <c r="F379" s="1">
        <v>0</v>
      </c>
      <c r="G379" s="2">
        <f t="shared" si="8"/>
        <v>20595.847860000002</v>
      </c>
      <c r="H379" s="2">
        <f t="shared" si="9"/>
        <v>0.68999999999869033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500</v>
      </c>
      <c r="D380" s="1">
        <f>'PR-RAS'!E385</f>
        <v>0</v>
      </c>
      <c r="E380" s="1">
        <v>0</v>
      </c>
      <c r="F380" s="1">
        <v>0</v>
      </c>
      <c r="G380" s="2">
        <f t="shared" si="8"/>
        <v>189.5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351.96</v>
      </c>
      <c r="D386" s="1">
        <f>'PR-RAS'!E391</f>
        <v>15209</v>
      </c>
      <c r="E386" s="1">
        <v>0</v>
      </c>
      <c r="F386" s="1">
        <v>0</v>
      </c>
      <c r="G386" s="2">
        <f t="shared" si="8"/>
        <v>11846.434600000001</v>
      </c>
      <c r="H386" s="2">
        <f t="shared" si="9"/>
        <v>4.0000000000020464E-2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351.96</v>
      </c>
      <c r="D388" s="1">
        <f>'PR-RAS'!E393</f>
        <v>15209</v>
      </c>
      <c r="E388" s="1">
        <v>0</v>
      </c>
      <c r="F388" s="1">
        <v>0</v>
      </c>
      <c r="G388" s="2">
        <f t="shared" si="8"/>
        <v>11907.97452</v>
      </c>
      <c r="H388" s="2">
        <f t="shared" si="9"/>
        <v>4.0000000000020464E-2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1156245.6100000001</v>
      </c>
      <c r="D397" s="1">
        <f>'PR-RAS'!E402</f>
        <v>2459441.41</v>
      </c>
      <c r="E397" s="1">
        <v>0</v>
      </c>
      <c r="F397" s="1">
        <v>0</v>
      </c>
      <c r="G397" s="2">
        <f t="shared" si="8"/>
        <v>2405750.8582800003</v>
      </c>
      <c r="H397" s="2">
        <f t="shared" si="9"/>
        <v>0.80000000004656613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1156245.6100000001</v>
      </c>
      <c r="D398" s="1">
        <f>'PR-RAS'!E403</f>
        <v>2459441.41</v>
      </c>
      <c r="E398" s="1">
        <v>0</v>
      </c>
      <c r="F398" s="1">
        <v>0</v>
      </c>
      <c r="G398" s="2">
        <f t="shared" si="8"/>
        <v>2411825.9867100003</v>
      </c>
      <c r="H398" s="2">
        <f t="shared" si="9"/>
        <v>0.80000000004656613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1769276.71</v>
      </c>
      <c r="D403" s="1">
        <f>'PR-RAS'!E408</f>
        <v>3182795.7600000002</v>
      </c>
      <c r="E403" s="1">
        <v>0</v>
      </c>
      <c r="F403" s="1">
        <v>0</v>
      </c>
      <c r="G403" s="2">
        <f t="shared" si="8"/>
        <v>3270217.0284600002</v>
      </c>
      <c r="H403" s="2">
        <f t="shared" si="9"/>
        <v>0.52999999979510903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68947.62</v>
      </c>
      <c r="D405" s="1">
        <f>'PR-RAS'!E410</f>
        <v>1745478.5</v>
      </c>
      <c r="E405" s="1">
        <v>0</v>
      </c>
      <c r="F405" s="1">
        <v>0</v>
      </c>
      <c r="G405" s="2">
        <f t="shared" si="8"/>
        <v>1438201.4664800002</v>
      </c>
      <c r="H405" s="2">
        <f t="shared" si="9"/>
        <v>0.88000000000465661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280229.48</v>
      </c>
      <c r="D406" s="1">
        <f>'PR-RAS'!E411</f>
        <v>260272.19</v>
      </c>
      <c r="E406" s="1">
        <v>0</v>
      </c>
      <c r="F406" s="1">
        <v>0</v>
      </c>
      <c r="G406" s="2">
        <f t="shared" si="8"/>
        <v>324313.41330000001</v>
      </c>
      <c r="H406" s="2">
        <f t="shared" si="9"/>
        <v>0.66999999998370185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14286918.130000001</v>
      </c>
      <c r="D407" s="1">
        <f>'PR-RAS'!E412</f>
        <v>15807231.27</v>
      </c>
      <c r="E407" s="1">
        <v>0</v>
      </c>
      <c r="F407" s="1">
        <v>0</v>
      </c>
      <c r="G407" s="2">
        <f t="shared" si="8"/>
        <v>18635960.552020002</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11635701.26</v>
      </c>
      <c r="D408" s="1">
        <f>'PR-RAS'!E413</f>
        <v>16592762.609999999</v>
      </c>
      <c r="E408" s="1">
        <v>0</v>
      </c>
      <c r="F408" s="1">
        <v>0</v>
      </c>
      <c r="G408" s="2">
        <f t="shared" si="8"/>
        <v>18242239.177359998</v>
      </c>
      <c r="H408" s="2">
        <f t="shared" si="9"/>
        <v>0.65000000037252903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2651216.870000001</v>
      </c>
      <c r="D409" s="1">
        <f>'PR-RAS'!E414</f>
        <v>0</v>
      </c>
      <c r="E409" s="1">
        <v>0</v>
      </c>
      <c r="F409" s="1">
        <v>0</v>
      </c>
      <c r="G409" s="2">
        <f t="shared" si="8"/>
        <v>1081696.4829600004</v>
      </c>
      <c r="H409" s="2">
        <f t="shared" si="9"/>
        <v>0.12999999895691872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785531.33999999985</v>
      </c>
      <c r="E410" s="1">
        <v>0</v>
      </c>
      <c r="F410" s="1">
        <v>0</v>
      </c>
      <c r="G410" s="2">
        <f t="shared" si="8"/>
        <v>642564.63611999981</v>
      </c>
      <c r="H410" s="2">
        <f t="shared" si="9"/>
        <v>0.33999999985098839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872098.35</v>
      </c>
      <c r="D411" s="1">
        <f>'PR-RAS'!E416</f>
        <v>2413478.9900000002</v>
      </c>
      <c r="E411" s="1">
        <v>0</v>
      </c>
      <c r="F411" s="1">
        <v>0</v>
      </c>
      <c r="G411" s="2">
        <f t="shared" si="8"/>
        <v>2336613.0952999997</v>
      </c>
      <c r="H411" s="2">
        <f t="shared" si="9"/>
        <v>0.35999999975319952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523324.79</v>
      </c>
      <c r="D413" s="1">
        <f>'PR-RAS'!E418</f>
        <v>2415054</v>
      </c>
      <c r="E413" s="1">
        <v>0</v>
      </c>
      <c r="F413" s="1">
        <v>0</v>
      </c>
      <c r="G413" s="2">
        <f t="shared" si="8"/>
        <v>2205614.3094799998</v>
      </c>
      <c r="H413" s="2">
        <f t="shared" si="9"/>
        <v>0.21000000002095476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1981755</v>
      </c>
      <c r="D414" s="1">
        <f>'PR-RAS'!E420</f>
        <v>0</v>
      </c>
      <c r="E414" s="1">
        <v>0</v>
      </c>
      <c r="F414" s="1">
        <v>0</v>
      </c>
      <c r="G414" s="2">
        <f t="shared" si="8"/>
        <v>818464.81499999994</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1981755</v>
      </c>
      <c r="D478" s="1">
        <f>'PR-RAS'!E484</f>
        <v>0</v>
      </c>
      <c r="E478" s="1">
        <v>0</v>
      </c>
      <c r="F478" s="1">
        <v>0</v>
      </c>
      <c r="G478" s="2">
        <f t="shared" si="8"/>
        <v>945297.13500000001</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1981755</v>
      </c>
      <c r="D484" s="1">
        <f>'PR-RAS'!E490</f>
        <v>0</v>
      </c>
      <c r="E484" s="1">
        <v>0</v>
      </c>
      <c r="F484" s="1">
        <v>0</v>
      </c>
      <c r="G484" s="2">
        <f t="shared" si="8"/>
        <v>957187.66499999992</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1981755</v>
      </c>
      <c r="D485" s="1">
        <f>'PR-RAS'!E491</f>
        <v>0</v>
      </c>
      <c r="E485" s="1">
        <v>0</v>
      </c>
      <c r="F485" s="1">
        <v>0</v>
      </c>
      <c r="G485" s="2">
        <f t="shared" si="8"/>
        <v>959169.41999999993</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198175.56</v>
      </c>
      <c r="E522" s="1">
        <v>0</v>
      </c>
      <c r="F522" s="1">
        <v>0</v>
      </c>
      <c r="G522" s="2">
        <f t="shared" ref="G522:G809" si="10">(B522/1000)*(C522*1+D522*2)</f>
        <v>206498.93351999999</v>
      </c>
      <c r="H522" s="2">
        <f t="shared" ref="H522:H809" si="11">ABS(C522-ROUND(C522,0))+ABS(D522-ROUND(D522,0))</f>
        <v>0.44000000000232831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198175.56</v>
      </c>
      <c r="E587" s="1">
        <v>0</v>
      </c>
      <c r="F587" s="1">
        <v>0</v>
      </c>
      <c r="G587" s="2">
        <f t="shared" si="10"/>
        <v>232261.75631999999</v>
      </c>
      <c r="H587" s="2">
        <f t="shared" si="11"/>
        <v>0.44000000000232831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198175.56</v>
      </c>
      <c r="E593" s="1">
        <v>0</v>
      </c>
      <c r="F593" s="1">
        <v>0</v>
      </c>
      <c r="G593" s="2">
        <f t="shared" si="10"/>
        <v>234639.86304</v>
      </c>
      <c r="H593" s="2">
        <f t="shared" si="11"/>
        <v>0.44000000000232831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198175.56</v>
      </c>
      <c r="E594" s="1">
        <v>0</v>
      </c>
      <c r="F594" s="1">
        <v>0</v>
      </c>
      <c r="G594" s="2">
        <f t="shared" si="10"/>
        <v>235036.21415999997</v>
      </c>
      <c r="H594" s="2">
        <f t="shared" si="11"/>
        <v>0.44000000000232831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1981755</v>
      </c>
      <c r="D629" s="1">
        <f>'PR-RAS'!E635</f>
        <v>0</v>
      </c>
      <c r="E629" s="1">
        <v>0</v>
      </c>
      <c r="F629" s="1">
        <v>0</v>
      </c>
      <c r="G629" s="2">
        <f t="shared" si="10"/>
        <v>1244542.1399999999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198175.56</v>
      </c>
      <c r="E630" s="1">
        <v>0</v>
      </c>
      <c r="F630" s="1">
        <v>0</v>
      </c>
      <c r="G630" s="2">
        <f t="shared" si="10"/>
        <v>249304.85448000001</v>
      </c>
      <c r="H630" s="2">
        <f t="shared" si="11"/>
        <v>0.44000000000232831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1981755</v>
      </c>
      <c r="E631" s="1">
        <v>0</v>
      </c>
      <c r="F631" s="1">
        <v>0</v>
      </c>
      <c r="G631" s="2">
        <f t="shared" si="10"/>
        <v>2497011.2999999998</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16268673.130000001</v>
      </c>
      <c r="D633" s="1">
        <f>'PR-RAS'!E639</f>
        <v>15807231.27</v>
      </c>
      <c r="E633" s="1">
        <v>0</v>
      </c>
      <c r="F633" s="1">
        <v>0</v>
      </c>
      <c r="G633" s="2">
        <f t="shared" si="10"/>
        <v>30262141.743440002</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11635701.26</v>
      </c>
      <c r="D634" s="1">
        <f>'PR-RAS'!E640</f>
        <v>16790938.169999998</v>
      </c>
      <c r="E634" s="1">
        <v>0</v>
      </c>
      <c r="F634" s="1">
        <v>0</v>
      </c>
      <c r="G634" s="2">
        <f t="shared" si="10"/>
        <v>28622726.620799996</v>
      </c>
      <c r="H634" s="2">
        <f t="shared" si="11"/>
        <v>0.42999999783933163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4632971.870000001</v>
      </c>
      <c r="D635" s="1">
        <f>'PR-RAS'!E641</f>
        <v>0</v>
      </c>
      <c r="E635" s="1">
        <v>0</v>
      </c>
      <c r="F635" s="1">
        <v>0</v>
      </c>
      <c r="G635" s="2">
        <f t="shared" si="10"/>
        <v>2937304.1655800007</v>
      </c>
      <c r="H635" s="2">
        <f t="shared" si="11"/>
        <v>0.12999999895691872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983706.89999999851</v>
      </c>
      <c r="E636" s="1">
        <v>0</v>
      </c>
      <c r="F636" s="1">
        <v>0</v>
      </c>
      <c r="G636" s="2">
        <f t="shared" si="10"/>
        <v>1249307.7629999982</v>
      </c>
      <c r="H636" s="2">
        <f t="shared" si="11"/>
        <v>0.10000000149011612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872098.35</v>
      </c>
      <c r="D637" s="1">
        <f>'PR-RAS'!E643</f>
        <v>4395233.99</v>
      </c>
      <c r="E637" s="1">
        <v>0</v>
      </c>
      <c r="F637" s="1">
        <v>0</v>
      </c>
      <c r="G637" s="2">
        <f t="shared" si="10"/>
        <v>6145392.1858799998</v>
      </c>
      <c r="H637" s="2">
        <f t="shared" si="11"/>
        <v>0.35999999975319952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5505070.2200000007</v>
      </c>
      <c r="D639" s="1">
        <f>'PR-RAS'!E645</f>
        <v>3411527.0900000017</v>
      </c>
      <c r="E639" s="1">
        <v>0</v>
      </c>
      <c r="F639" s="1">
        <v>0</v>
      </c>
      <c r="G639" s="2">
        <f t="shared" si="10"/>
        <v>7865343.367200003</v>
      </c>
      <c r="H639" s="2">
        <f t="shared" si="11"/>
        <v>0.31000000238418579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7615.25</v>
      </c>
      <c r="D641" s="1">
        <f>'PR-RAS'!E647</f>
        <v>16531.77</v>
      </c>
      <c r="E641" s="1">
        <v>0</v>
      </c>
      <c r="F641" s="1">
        <v>0</v>
      </c>
      <c r="G641" s="2">
        <f t="shared" si="10"/>
        <v>26034.425600000002</v>
      </c>
      <c r="H641" s="2">
        <f t="shared" si="11"/>
        <v>0.47999999999956344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1075811.45</v>
      </c>
      <c r="D642" s="1">
        <f>'PR-RAS'!E649</f>
        <v>5311897.57</v>
      </c>
      <c r="E642" s="1">
        <v>0</v>
      </c>
      <c r="F642" s="1">
        <v>0</v>
      </c>
      <c r="G642" s="2">
        <f t="shared" si="10"/>
        <v>7499447.8241900001</v>
      </c>
      <c r="H642" s="2">
        <f t="shared" si="11"/>
        <v>0.87999999965541065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20271900.609999999</v>
      </c>
      <c r="D643" s="1">
        <f>'PR-RAS'!E650</f>
        <v>20089699.469999999</v>
      </c>
      <c r="E643" s="1">
        <v>0</v>
      </c>
      <c r="F643" s="1">
        <v>0</v>
      </c>
      <c r="G643" s="2">
        <f t="shared" si="10"/>
        <v>38809734.311099999</v>
      </c>
      <c r="H643" s="2">
        <f t="shared" si="11"/>
        <v>0.85999999940395355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16061441.789999999</v>
      </c>
      <c r="D644" s="1">
        <f>'PR-RAS'!E651</f>
        <v>20194374.969999999</v>
      </c>
      <c r="E644" s="1">
        <v>0</v>
      </c>
      <c r="F644" s="1">
        <v>0</v>
      </c>
      <c r="G644" s="2">
        <f t="shared" si="10"/>
        <v>36297473.282389998</v>
      </c>
      <c r="H644" s="2">
        <f t="shared" si="11"/>
        <v>0.24000000208616257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5286270.2699999996</v>
      </c>
      <c r="D645" s="1">
        <f>'PR-RAS'!E652</f>
        <v>5207222.07</v>
      </c>
      <c r="E645" s="1">
        <v>0</v>
      </c>
      <c r="F645" s="1">
        <v>0</v>
      </c>
      <c r="G645" s="2">
        <f t="shared" si="10"/>
        <v>10111260.08004</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83</v>
      </c>
      <c r="D646" s="1">
        <f>'PR-RAS'!E653</f>
        <v>69</v>
      </c>
      <c r="E646" s="1">
        <v>0</v>
      </c>
      <c r="F646" s="1">
        <v>0</v>
      </c>
      <c r="G646" s="2">
        <f t="shared" si="10"/>
        <v>142.54500000000002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106</v>
      </c>
      <c r="E647" s="1">
        <v>0</v>
      </c>
      <c r="F647" s="1">
        <v>0</v>
      </c>
      <c r="G647" s="2">
        <f t="shared" si="10"/>
        <v>202.19800000000001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75</v>
      </c>
      <c r="D648" s="1">
        <f>'PR-RAS'!E655</f>
        <v>64</v>
      </c>
      <c r="E648" s="1">
        <v>0</v>
      </c>
      <c r="F648" s="1">
        <v>0</v>
      </c>
      <c r="G648" s="2">
        <f t="shared" si="10"/>
        <v>131.34100000000001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96</v>
      </c>
      <c r="E649" s="1">
        <v>0</v>
      </c>
      <c r="F649" s="1">
        <v>0</v>
      </c>
      <c r="G649" s="2">
        <f t="shared" si="10"/>
        <v>168.48000000000002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16881.91</v>
      </c>
      <c r="D651" s="1">
        <f>'PR-RAS'!E658</f>
        <v>31541.22</v>
      </c>
      <c r="E651" s="1">
        <v>0</v>
      </c>
      <c r="F651" s="1">
        <v>0</v>
      </c>
      <c r="G651" s="2">
        <f t="shared" si="10"/>
        <v>51976.827500000007</v>
      </c>
      <c r="H651" s="2">
        <f t="shared" si="11"/>
        <v>0.31000000000130967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1672.83</v>
      </c>
      <c r="D653" s="1">
        <f>'PR-RAS'!E660</f>
        <v>327.93</v>
      </c>
      <c r="E653" s="1">
        <v>0</v>
      </c>
      <c r="F653" s="1">
        <v>0</v>
      </c>
      <c r="G653" s="2">
        <f t="shared" si="10"/>
        <v>1518.3058800000001</v>
      </c>
      <c r="H653" s="2">
        <f t="shared" si="11"/>
        <v>0.24000000000006594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1793800.31</v>
      </c>
      <c r="D654" s="1">
        <f>'PR-RAS'!E661</f>
        <v>797296.65</v>
      </c>
      <c r="E654" s="1">
        <v>0</v>
      </c>
      <c r="F654" s="1">
        <v>0</v>
      </c>
      <c r="G654" s="2">
        <f t="shared" si="10"/>
        <v>2212621.0273300004</v>
      </c>
      <c r="H654" s="2">
        <f t="shared" si="11"/>
        <v>0.66000000003259629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16000</v>
      </c>
      <c r="D655" s="1">
        <f>'PR-RAS'!E662</f>
        <v>95000</v>
      </c>
      <c r="E655" s="1">
        <v>0</v>
      </c>
      <c r="F655" s="1">
        <v>0</v>
      </c>
      <c r="G655" s="2">
        <f t="shared" si="10"/>
        <v>134724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4501</v>
      </c>
      <c r="E658" s="1">
        <v>0</v>
      </c>
      <c r="F658" s="1">
        <v>0</v>
      </c>
      <c r="G658" s="2">
        <f t="shared" si="10"/>
        <v>5914.3140000000003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28562.880000000001</v>
      </c>
      <c r="D659" s="1">
        <f>'PR-RAS'!E666</f>
        <v>15000</v>
      </c>
      <c r="E659" s="1">
        <v>0</v>
      </c>
      <c r="F659" s="1">
        <v>0</v>
      </c>
      <c r="G659" s="2">
        <f t="shared" si="10"/>
        <v>38534.375040000006</v>
      </c>
      <c r="H659" s="2">
        <f t="shared" si="11"/>
        <v>0.11999999999898137</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18503.8</v>
      </c>
      <c r="E662" s="1">
        <v>0</v>
      </c>
      <c r="F662" s="1">
        <v>0</v>
      </c>
      <c r="G662" s="2">
        <f t="shared" si="10"/>
        <v>24462.0236</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63377.279999999999</v>
      </c>
      <c r="D668" s="1">
        <f>'PR-RAS'!E675</f>
        <v>91061.09</v>
      </c>
      <c r="E668" s="1">
        <v>0</v>
      </c>
      <c r="F668" s="1">
        <v>0</v>
      </c>
      <c r="G668" s="2">
        <f t="shared" si="10"/>
        <v>163748.13982000001</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12992.6</v>
      </c>
      <c r="D670" s="1">
        <f>'PR-RAS'!E677</f>
        <v>13879.56</v>
      </c>
      <c r="E670" s="1">
        <v>0</v>
      </c>
      <c r="F670" s="1">
        <v>0</v>
      </c>
      <c r="G670" s="2">
        <f t="shared" si="10"/>
        <v>27262.900680000002</v>
      </c>
      <c r="H670" s="2">
        <f t="shared" si="11"/>
        <v>0.84000000000014552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108487.09</v>
      </c>
      <c r="D687" s="1">
        <f>'PR-RAS'!E694</f>
        <v>0</v>
      </c>
      <c r="E687" s="1">
        <v>0</v>
      </c>
      <c r="F687" s="1">
        <v>0</v>
      </c>
      <c r="G687" s="2">
        <f t="shared" si="10"/>
        <v>74422.14374</v>
      </c>
      <c r="H687" s="2">
        <f t="shared" si="11"/>
        <v>8.999999999650754E-2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229345.01</v>
      </c>
      <c r="E691" s="1">
        <v>0</v>
      </c>
      <c r="F691" s="1">
        <v>0</v>
      </c>
      <c r="G691" s="2">
        <f t="shared" si="10"/>
        <v>316496.11379999999</v>
      </c>
      <c r="H691" s="2">
        <f t="shared" si="11"/>
        <v>1.0000000009313226E-2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7004.02</v>
      </c>
      <c r="D703" s="1">
        <f>'PR-RAS'!E710</f>
        <v>7375.35</v>
      </c>
      <c r="E703" s="1">
        <v>0</v>
      </c>
      <c r="F703" s="1">
        <v>0</v>
      </c>
      <c r="G703" s="2">
        <f t="shared" si="10"/>
        <v>15271.81344</v>
      </c>
      <c r="H703" s="2">
        <f t="shared" si="11"/>
        <v>0.37000000000080036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80.89</v>
      </c>
      <c r="D705" s="1">
        <f>'PR-RAS'!E712</f>
        <v>975.74</v>
      </c>
      <c r="E705" s="1">
        <v>0</v>
      </c>
      <c r="F705" s="1">
        <v>0</v>
      </c>
      <c r="G705" s="2">
        <f t="shared" si="10"/>
        <v>1430.7884799999999</v>
      </c>
      <c r="H705" s="2">
        <f t="shared" si="11"/>
        <v>0.36999999999999034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9322.7099999999991</v>
      </c>
      <c r="D709" s="1">
        <f>'PR-RAS'!E716</f>
        <v>33392.92</v>
      </c>
      <c r="E709" s="1">
        <v>0</v>
      </c>
      <c r="F709" s="1">
        <v>0</v>
      </c>
      <c r="G709" s="2">
        <f t="shared" si="10"/>
        <v>53884.853399999985</v>
      </c>
      <c r="H709" s="2">
        <f t="shared" si="11"/>
        <v>0.37000000000261934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10821.46</v>
      </c>
      <c r="D710" s="1">
        <f>'PR-RAS'!E717</f>
        <v>20433.7</v>
      </c>
      <c r="E710" s="1">
        <v>0</v>
      </c>
      <c r="F710" s="1">
        <v>0</v>
      </c>
      <c r="G710" s="2">
        <f t="shared" si="10"/>
        <v>36647.401740000001</v>
      </c>
      <c r="H710" s="2">
        <f t="shared" si="11"/>
        <v>0.75999999999839929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68620.539999999994</v>
      </c>
      <c r="D711" s="1">
        <f>'PR-RAS'!E718</f>
        <v>80098.100000000006</v>
      </c>
      <c r="E711" s="1">
        <v>0</v>
      </c>
      <c r="F711" s="1">
        <v>0</v>
      </c>
      <c r="G711" s="2">
        <f t="shared" si="10"/>
        <v>162459.8854</v>
      </c>
      <c r="H711" s="2">
        <f t="shared" si="11"/>
        <v>0.56000000001222361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15532.09</v>
      </c>
      <c r="D713" s="1">
        <f>'PR-RAS'!E720</f>
        <v>16907.28</v>
      </c>
      <c r="E713" s="1">
        <v>0</v>
      </c>
      <c r="F713" s="1">
        <v>0</v>
      </c>
      <c r="G713" s="2">
        <f t="shared" si="10"/>
        <v>35134.814799999993</v>
      </c>
      <c r="H713" s="2">
        <f t="shared" si="11"/>
        <v>0.36999999999898137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32666.22</v>
      </c>
      <c r="D714" s="1">
        <f>'PR-RAS'!E721</f>
        <v>186857.08</v>
      </c>
      <c r="E714" s="1">
        <v>0</v>
      </c>
      <c r="F714" s="1">
        <v>0</v>
      </c>
      <c r="G714" s="2">
        <f t="shared" si="10"/>
        <v>289749.21094000002</v>
      </c>
      <c r="H714" s="2">
        <f t="shared" si="11"/>
        <v>0.29999999998835847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74490.78</v>
      </c>
      <c r="D715" s="1">
        <f>'PR-RAS'!E722</f>
        <v>54101.4</v>
      </c>
      <c r="E715" s="1">
        <v>0</v>
      </c>
      <c r="F715" s="1">
        <v>0</v>
      </c>
      <c r="G715" s="2">
        <f t="shared" si="10"/>
        <v>130443.21612000001</v>
      </c>
      <c r="H715" s="2">
        <f t="shared" si="11"/>
        <v>0.62000000000261934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55042.32</v>
      </c>
      <c r="D716" s="1">
        <f>'PR-RAS'!E723</f>
        <v>68872.34</v>
      </c>
      <c r="E716" s="1">
        <v>0</v>
      </c>
      <c r="F716" s="1">
        <v>0</v>
      </c>
      <c r="G716" s="2">
        <f t="shared" si="10"/>
        <v>137842.70499999999</v>
      </c>
      <c r="H716" s="2">
        <f t="shared" si="11"/>
        <v>0.6599999999962165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36992.29</v>
      </c>
      <c r="D718" s="1">
        <f>'PR-RAS'!E725</f>
        <v>32561.63</v>
      </c>
      <c r="E718" s="1">
        <v>0</v>
      </c>
      <c r="F718" s="1">
        <v>0</v>
      </c>
      <c r="G718" s="2">
        <f t="shared" si="10"/>
        <v>73216.849350000004</v>
      </c>
      <c r="H718" s="2">
        <f t="shared" si="11"/>
        <v>0.65999999999985448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2701.76</v>
      </c>
      <c r="D719" s="1">
        <f>'PR-RAS'!E726</f>
        <v>3091.95</v>
      </c>
      <c r="E719" s="1">
        <v>0</v>
      </c>
      <c r="F719" s="1">
        <v>0</v>
      </c>
      <c r="G719" s="2">
        <f t="shared" si="10"/>
        <v>6379.9038799999998</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4726.75</v>
      </c>
      <c r="E732" s="1">
        <v>0</v>
      </c>
      <c r="F732" s="1">
        <v>0</v>
      </c>
      <c r="G732" s="2">
        <f t="shared" si="10"/>
        <v>6910.5084999999999</v>
      </c>
      <c r="H732" s="2">
        <f t="shared" si="11"/>
        <v>0.25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30.24</v>
      </c>
      <c r="D737" s="1">
        <f>'PR-RAS'!E744</f>
        <v>0</v>
      </c>
      <c r="E737" s="1">
        <v>0</v>
      </c>
      <c r="F737" s="1">
        <v>0</v>
      </c>
      <c r="G737" s="2">
        <f t="shared" si="10"/>
        <v>22.256639999999997</v>
      </c>
      <c r="H737" s="2">
        <f t="shared" si="11"/>
        <v>0.23999999999999844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6949.3</v>
      </c>
      <c r="D757" s="1">
        <f>'PR-RAS'!E764</f>
        <v>0</v>
      </c>
      <c r="E757" s="1">
        <v>0</v>
      </c>
      <c r="F757" s="1">
        <v>0</v>
      </c>
      <c r="G757" s="2">
        <f t="shared" si="10"/>
        <v>5253.6707999999999</v>
      </c>
      <c r="H757" s="2">
        <f t="shared" si="11"/>
        <v>0.3000000000001819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20000</v>
      </c>
      <c r="D761" s="1">
        <f>'PR-RAS'!E768</f>
        <v>0</v>
      </c>
      <c r="E761" s="1">
        <v>0</v>
      </c>
      <c r="F761" s="1">
        <v>0</v>
      </c>
      <c r="G761" s="2">
        <f t="shared" si="10"/>
        <v>15200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269637.46999999997</v>
      </c>
      <c r="D809" s="1">
        <f>'PR-RAS'!E816</f>
        <v>366094.73</v>
      </c>
      <c r="E809" s="1">
        <v>0</v>
      </c>
      <c r="F809" s="1">
        <v>0</v>
      </c>
      <c r="G809" s="2">
        <f t="shared" si="10"/>
        <v>809476.15943999996</v>
      </c>
      <c r="H809" s="2">
        <f t="shared" si="11"/>
        <v>0.73999999999068677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47880.6</v>
      </c>
      <c r="D814" s="1">
        <f>'PR-RAS'!E821</f>
        <v>40220</v>
      </c>
      <c r="E814" s="1">
        <v>0</v>
      </c>
      <c r="F814" s="1">
        <v>0</v>
      </c>
      <c r="G814" s="2">
        <f t="shared" si="18"/>
        <v>104324.64779999999</v>
      </c>
      <c r="H814" s="2">
        <f t="shared" si="19"/>
        <v>0.40000000000145519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77281.490000000005</v>
      </c>
      <c r="D816" s="1">
        <f>'PR-RAS'!E823</f>
        <v>88670</v>
      </c>
      <c r="E816" s="1">
        <v>0</v>
      </c>
      <c r="F816" s="1">
        <v>0</v>
      </c>
      <c r="G816" s="2">
        <f t="shared" si="18"/>
        <v>207516.51434999998</v>
      </c>
      <c r="H816" s="2">
        <f t="shared" si="19"/>
        <v>0.49000000000523869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11880.28</v>
      </c>
      <c r="D817" s="1">
        <f>'PR-RAS'!E824</f>
        <v>10903.69</v>
      </c>
      <c r="E817" s="1">
        <v>0</v>
      </c>
      <c r="F817" s="1">
        <v>0</v>
      </c>
      <c r="G817" s="2">
        <f t="shared" si="18"/>
        <v>27489.130560000001</v>
      </c>
      <c r="H817" s="2">
        <f t="shared" si="19"/>
        <v>0.59000000000014552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3981.72</v>
      </c>
      <c r="D819" s="1">
        <f>'PR-RAS'!E826</f>
        <v>3981.72</v>
      </c>
      <c r="E819" s="1">
        <v>0</v>
      </c>
      <c r="F819" s="1">
        <v>0</v>
      </c>
      <c r="G819" s="2">
        <f t="shared" si="18"/>
        <v>9771.140879999999</v>
      </c>
      <c r="H819" s="2">
        <f t="shared" si="19"/>
        <v>0.56000000000040018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4499.8100000000004</v>
      </c>
      <c r="D821" s="1">
        <f>'PR-RAS'!E828</f>
        <v>7519.12</v>
      </c>
      <c r="E821" s="1">
        <v>0</v>
      </c>
      <c r="F821" s="1">
        <v>0</v>
      </c>
      <c r="G821" s="2">
        <f t="shared" si="18"/>
        <v>16021.200999999999</v>
      </c>
      <c r="H821" s="2">
        <f t="shared" si="19"/>
        <v>0.30999999999949068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1100</v>
      </c>
      <c r="E822" s="1">
        <v>0</v>
      </c>
      <c r="F822" s="1">
        <v>0</v>
      </c>
      <c r="G822" s="2">
        <f t="shared" si="18"/>
        <v>1806.1999999999998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15763.15</v>
      </c>
      <c r="D823" s="1">
        <f>'PR-RAS'!E830</f>
        <v>28665.119999999999</v>
      </c>
      <c r="E823" s="1">
        <v>0</v>
      </c>
      <c r="F823" s="1">
        <v>0</v>
      </c>
      <c r="G823" s="2">
        <f t="shared" si="18"/>
        <v>60082.766579999996</v>
      </c>
      <c r="H823" s="2">
        <f t="shared" si="19"/>
        <v>0.26999999999861757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1981755</v>
      </c>
      <c r="D872" s="1">
        <f>'PR-RAS'!E879</f>
        <v>0</v>
      </c>
      <c r="E872" s="1">
        <v>0</v>
      </c>
      <c r="F872" s="1">
        <v>0</v>
      </c>
      <c r="G872" s="2">
        <f t="shared" si="18"/>
        <v>1726108.605</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198175.56</v>
      </c>
      <c r="E940" s="1">
        <v>0</v>
      </c>
      <c r="F940" s="1">
        <v>0</v>
      </c>
      <c r="G940" s="2">
        <f t="shared" si="18"/>
        <v>372173.70168</v>
      </c>
      <c r="H940" s="2">
        <f t="shared" si="19"/>
        <v>0.44000000000232831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38001974.299999997</v>
      </c>
      <c r="D984" s="6">
        <f>BILANCA!E6</f>
        <v>42209484.890000001</v>
      </c>
      <c r="E984" s="6">
        <v>0</v>
      </c>
      <c r="F984" s="6">
        <v>0</v>
      </c>
      <c r="G984" s="7">
        <f t="shared" ref="G984:G1241" si="22">B984/1000*C984+B984/500*D984</f>
        <v>122420.94407999999</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28253929.619999997</v>
      </c>
      <c r="D985" s="1">
        <f>BILANCA!E7</f>
        <v>30683396.420000006</v>
      </c>
      <c r="E985" s="1">
        <v>0</v>
      </c>
      <c r="F985" s="1">
        <v>0</v>
      </c>
      <c r="G985" s="2">
        <f t="shared" si="22"/>
        <v>179241.44492000001</v>
      </c>
      <c r="H985" s="2">
        <f t="shared" si="19"/>
        <v>0.80000000819563866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3169429.1599999997</v>
      </c>
      <c r="D986" s="1">
        <f>BILANCA!E8</f>
        <v>3233784.5100000002</v>
      </c>
      <c r="E986" s="1">
        <v>0</v>
      </c>
      <c r="F986" s="1">
        <v>0</v>
      </c>
      <c r="G986" s="2">
        <f t="shared" si="22"/>
        <v>28910.99454</v>
      </c>
      <c r="H986" s="2">
        <f t="shared" si="19"/>
        <v>0.64999999944120646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3127590.71</v>
      </c>
      <c r="D987" s="1">
        <f>BILANCA!E9</f>
        <v>3133298.49</v>
      </c>
      <c r="E987" s="1">
        <v>0</v>
      </c>
      <c r="F987" s="1">
        <v>0</v>
      </c>
      <c r="G987" s="2">
        <f t="shared" si="22"/>
        <v>37576.750760000003</v>
      </c>
      <c r="H987" s="2">
        <f t="shared" si="19"/>
        <v>0.78000000026077032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2426240.23</v>
      </c>
      <c r="D988" s="1">
        <f>BILANCA!E10</f>
        <v>2509273.87</v>
      </c>
      <c r="E988" s="1">
        <v>0</v>
      </c>
      <c r="F988" s="1">
        <v>0</v>
      </c>
      <c r="G988" s="2">
        <f t="shared" si="22"/>
        <v>37223.939850000002</v>
      </c>
      <c r="H988" s="2">
        <f t="shared" si="19"/>
        <v>0.35999999986961484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2384401.7799999998</v>
      </c>
      <c r="D989" s="1">
        <f>BILANCA!E11</f>
        <v>2408787.85</v>
      </c>
      <c r="E989" s="1">
        <v>0</v>
      </c>
      <c r="F989" s="1">
        <v>0</v>
      </c>
      <c r="G989" s="2">
        <f t="shared" si="22"/>
        <v>43211.864880000001</v>
      </c>
      <c r="H989" s="2">
        <f t="shared" si="19"/>
        <v>0.37000000011175871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19909487.07</v>
      </c>
      <c r="D990" s="1">
        <f>BILANCA!E12</f>
        <v>21105441.360000003</v>
      </c>
      <c r="E990" s="1">
        <v>0</v>
      </c>
      <c r="F990" s="1">
        <v>0</v>
      </c>
      <c r="G990" s="2">
        <f t="shared" si="22"/>
        <v>434842.58853000007</v>
      </c>
      <c r="H990" s="2">
        <f t="shared" si="19"/>
        <v>0.43000000342726707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19203954.340000004</v>
      </c>
      <c r="D991" s="1">
        <f>BILANCA!E13</f>
        <v>20225522.640000001</v>
      </c>
      <c r="E991" s="1">
        <v>0</v>
      </c>
      <c r="F991" s="1">
        <v>0</v>
      </c>
      <c r="G991" s="2">
        <f t="shared" si="22"/>
        <v>477239.99696000002</v>
      </c>
      <c r="H991" s="2">
        <f t="shared" si="19"/>
        <v>0.70000000298023224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176916.6</v>
      </c>
      <c r="D992" s="1">
        <f>BILANCA!E14</f>
        <v>176917.6</v>
      </c>
      <c r="E992" s="1">
        <v>0</v>
      </c>
      <c r="F992" s="1">
        <v>0</v>
      </c>
      <c r="G992" s="2">
        <f t="shared" si="22"/>
        <v>4776.7662</v>
      </c>
      <c r="H992" s="2">
        <f t="shared" si="19"/>
        <v>0.79999999998835847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7199806.4500000002</v>
      </c>
      <c r="D993" s="1">
        <f>BILANCA!E15</f>
        <v>7377012.6399999997</v>
      </c>
      <c r="E993" s="1">
        <v>0</v>
      </c>
      <c r="F993" s="1">
        <v>0</v>
      </c>
      <c r="G993" s="2">
        <f t="shared" si="22"/>
        <v>219538.3173</v>
      </c>
      <c r="H993" s="2">
        <f t="shared" si="19"/>
        <v>0.81000000052154064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4634229.9400000004</v>
      </c>
      <c r="D994" s="1">
        <f>BILANCA!E16</f>
        <v>4771540.32</v>
      </c>
      <c r="E994" s="1">
        <v>0</v>
      </c>
      <c r="F994" s="1">
        <v>0</v>
      </c>
      <c r="G994" s="2">
        <f t="shared" si="22"/>
        <v>155950.41638000001</v>
      </c>
      <c r="H994" s="2">
        <f t="shared" si="19"/>
        <v>0.37999999988824129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10484727.43</v>
      </c>
      <c r="D995" s="1">
        <f>BILANCA!E17</f>
        <v>11858743.220000001</v>
      </c>
      <c r="E995" s="1">
        <v>0</v>
      </c>
      <c r="F995" s="1">
        <v>0</v>
      </c>
      <c r="G995" s="2">
        <f t="shared" si="22"/>
        <v>410426.56644000002</v>
      </c>
      <c r="H995" s="2">
        <f t="shared" si="19"/>
        <v>0.65000000037252903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3291726.08</v>
      </c>
      <c r="D996" s="1">
        <f>BILANCA!E18</f>
        <v>3958691.14</v>
      </c>
      <c r="E996" s="1">
        <v>0</v>
      </c>
      <c r="F996" s="1">
        <v>0</v>
      </c>
      <c r="G996" s="2">
        <f t="shared" si="22"/>
        <v>145718.40867999999</v>
      </c>
      <c r="H996" s="2">
        <f t="shared" si="19"/>
        <v>0.22000000020489097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341989.85999999987</v>
      </c>
      <c r="D997" s="1">
        <f>BILANCA!E19</f>
        <v>494643.24999999977</v>
      </c>
      <c r="E997" s="1">
        <v>0</v>
      </c>
      <c r="F997" s="1">
        <v>0</v>
      </c>
      <c r="G997" s="2">
        <f t="shared" si="22"/>
        <v>18637.86903999999</v>
      </c>
      <c r="H997" s="2">
        <f t="shared" si="19"/>
        <v>0.38999999989755452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409080.57</v>
      </c>
      <c r="D998" s="1">
        <f>BILANCA!E20</f>
        <v>531540.93999999994</v>
      </c>
      <c r="E998" s="1">
        <v>0</v>
      </c>
      <c r="F998" s="1">
        <v>0</v>
      </c>
      <c r="G998" s="2">
        <f t="shared" si="22"/>
        <v>22082.436749999997</v>
      </c>
      <c r="H998" s="2">
        <f t="shared" si="19"/>
        <v>0.49000000004889444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28193.55</v>
      </c>
      <c r="D999" s="1">
        <f>BILANCA!E21</f>
        <v>32869.1</v>
      </c>
      <c r="E999" s="1">
        <v>0</v>
      </c>
      <c r="F999" s="1">
        <v>0</v>
      </c>
      <c r="G999" s="2">
        <f t="shared" si="22"/>
        <v>1502.9079999999999</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146040.45000000001</v>
      </c>
      <c r="D1000" s="1">
        <f>BILANCA!E22</f>
        <v>174151.41</v>
      </c>
      <c r="E1000" s="1">
        <v>0</v>
      </c>
      <c r="F1000" s="1">
        <v>0</v>
      </c>
      <c r="G1000" s="2">
        <f t="shared" si="22"/>
        <v>8403.8355900000006</v>
      </c>
      <c r="H1000" s="2">
        <f t="shared" si="19"/>
        <v>0.86000000001513399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98967.33</v>
      </c>
      <c r="D1002" s="1">
        <f>BILANCA!E24</f>
        <v>188842.33</v>
      </c>
      <c r="E1002" s="1">
        <v>0</v>
      </c>
      <c r="F1002" s="1">
        <v>0</v>
      </c>
      <c r="G1002" s="2">
        <f t="shared" si="22"/>
        <v>9056.3878099999984</v>
      </c>
      <c r="H1002" s="2">
        <f t="shared" si="19"/>
        <v>0.65999999998894054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90771.83</v>
      </c>
      <c r="D1003" s="1">
        <f>BILANCA!E25</f>
        <v>95444.83</v>
      </c>
      <c r="E1003" s="1">
        <v>0</v>
      </c>
      <c r="F1003" s="1">
        <v>0</v>
      </c>
      <c r="G1003" s="2">
        <f t="shared" si="22"/>
        <v>5633.2298000000001</v>
      </c>
      <c r="H1003" s="2">
        <f t="shared" si="19"/>
        <v>0.33999999999650754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778219.34</v>
      </c>
      <c r="D1004" s="1">
        <f>BILANCA!E26</f>
        <v>884556.57</v>
      </c>
      <c r="E1004" s="1">
        <v>0</v>
      </c>
      <c r="F1004" s="1">
        <v>0</v>
      </c>
      <c r="G1004" s="2">
        <f t="shared" si="22"/>
        <v>53493.982080000002</v>
      </c>
      <c r="H1004" s="2">
        <f t="shared" si="19"/>
        <v>0.77000000001862645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1209283.21</v>
      </c>
      <c r="D1006" s="1">
        <f>BILANCA!E28</f>
        <v>1412761.93</v>
      </c>
      <c r="E1006" s="1">
        <v>0</v>
      </c>
      <c r="F1006" s="1">
        <v>0</v>
      </c>
      <c r="G1006" s="2">
        <f t="shared" si="22"/>
        <v>92800.562609999994</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24520.969999999972</v>
      </c>
      <c r="D1007" s="1">
        <f>BILANCA!E29</f>
        <v>15908.869999999879</v>
      </c>
      <c r="E1007" s="1">
        <v>0</v>
      </c>
      <c r="F1007" s="1">
        <v>0</v>
      </c>
      <c r="G1007" s="2">
        <f t="shared" si="22"/>
        <v>1352.1290399999934</v>
      </c>
      <c r="H1007" s="2">
        <f t="shared" si="19"/>
        <v>0.16000000014901161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1108459.46</v>
      </c>
      <c r="D1008" s="1">
        <f>BILANCA!E30</f>
        <v>1108459.46</v>
      </c>
      <c r="E1008" s="1">
        <v>0</v>
      </c>
      <c r="F1008" s="1">
        <v>0</v>
      </c>
      <c r="G1008" s="2">
        <f t="shared" si="22"/>
        <v>83134.459499999997</v>
      </c>
      <c r="H1008" s="2">
        <f t="shared" si="19"/>
        <v>0.91999999992549419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1083938.49</v>
      </c>
      <c r="D1012" s="1">
        <f>BILANCA!E34</f>
        <v>1092550.5900000001</v>
      </c>
      <c r="E1012" s="1">
        <v>0</v>
      </c>
      <c r="F1012" s="1">
        <v>0</v>
      </c>
      <c r="G1012" s="2">
        <f t="shared" si="22"/>
        <v>94802.150430000009</v>
      </c>
      <c r="H1012" s="2">
        <f t="shared" si="19"/>
        <v>0.89999999990686774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265167.51999999996</v>
      </c>
      <c r="D1013" s="1">
        <f>BILANCA!E35</f>
        <v>280521.89</v>
      </c>
      <c r="E1013" s="1">
        <v>0</v>
      </c>
      <c r="F1013" s="1">
        <v>0</v>
      </c>
      <c r="G1013" s="2">
        <f t="shared" si="22"/>
        <v>24786.338999999996</v>
      </c>
      <c r="H1013" s="2">
        <f t="shared" si="19"/>
        <v>0.59000000002561137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549444.1</v>
      </c>
      <c r="D1014" s="1">
        <f>BILANCA!E36</f>
        <v>568176.66</v>
      </c>
      <c r="E1014" s="1">
        <v>0</v>
      </c>
      <c r="F1014" s="1">
        <v>0</v>
      </c>
      <c r="G1014" s="2">
        <f t="shared" si="22"/>
        <v>52259.720020000008</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77333.23</v>
      </c>
      <c r="D1015" s="1">
        <f>BILANCA!E37</f>
        <v>78855.56</v>
      </c>
      <c r="E1015" s="1">
        <v>0</v>
      </c>
      <c r="F1015" s="1">
        <v>0</v>
      </c>
      <c r="G1015" s="2">
        <f t="shared" si="22"/>
        <v>7521.4192000000003</v>
      </c>
      <c r="H1015" s="2">
        <f t="shared" si="19"/>
        <v>0.66999999999825377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74043.399999999994</v>
      </c>
      <c r="D1016" s="1">
        <f>BILANCA!E38</f>
        <v>74043.399999999994</v>
      </c>
      <c r="E1016" s="1">
        <v>0</v>
      </c>
      <c r="F1016" s="1">
        <v>0</v>
      </c>
      <c r="G1016" s="2">
        <f t="shared" si="22"/>
        <v>7330.2965999999997</v>
      </c>
      <c r="H1016" s="2">
        <f t="shared" si="19"/>
        <v>0.79999999998835847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73522.87</v>
      </c>
      <c r="D1017" s="1">
        <f>BILANCA!E39</f>
        <v>73522.87</v>
      </c>
      <c r="E1017" s="1">
        <v>0</v>
      </c>
      <c r="F1017" s="1">
        <v>0</v>
      </c>
      <c r="G1017" s="2">
        <f t="shared" si="22"/>
        <v>7499.3327399999998</v>
      </c>
      <c r="H1017" s="2">
        <f t="shared" si="19"/>
        <v>0.26000000000931323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509176.08</v>
      </c>
      <c r="D1018" s="1">
        <f>BILANCA!E40</f>
        <v>514076.6</v>
      </c>
      <c r="E1018" s="1">
        <v>0</v>
      </c>
      <c r="F1018" s="1">
        <v>0</v>
      </c>
      <c r="G1018" s="2">
        <f t="shared" si="22"/>
        <v>53806.524799999999</v>
      </c>
      <c r="H1018" s="2">
        <f t="shared" si="19"/>
        <v>0.48000000003958121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73854.38</v>
      </c>
      <c r="D1023" s="1">
        <f>BILANCA!E45</f>
        <v>88844.71</v>
      </c>
      <c r="E1023" s="1">
        <v>0</v>
      </c>
      <c r="F1023" s="1">
        <v>0</v>
      </c>
      <c r="G1023" s="2">
        <f t="shared" si="22"/>
        <v>10061.752</v>
      </c>
      <c r="H1023" s="2">
        <f t="shared" si="19"/>
        <v>0.66999999999825377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33623.29</v>
      </c>
      <c r="D1025" s="1">
        <f>BILANCA!E47</f>
        <v>48832.29</v>
      </c>
      <c r="E1025" s="1">
        <v>0</v>
      </c>
      <c r="F1025" s="1">
        <v>0</v>
      </c>
      <c r="G1025" s="2">
        <f t="shared" si="22"/>
        <v>5514.0905400000001</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46452.97</v>
      </c>
      <c r="D1027" s="1">
        <f>BILANCA!E49</f>
        <v>46452.97</v>
      </c>
      <c r="E1027" s="1">
        <v>0</v>
      </c>
      <c r="F1027" s="1">
        <v>0</v>
      </c>
      <c r="G1027" s="2">
        <f t="shared" si="22"/>
        <v>6131.7920400000003</v>
      </c>
      <c r="H1027" s="2">
        <f t="shared" si="19"/>
        <v>5.9999999997671694E-2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6221.88</v>
      </c>
      <c r="D1028" s="1">
        <f>BILANCA!E50</f>
        <v>6440.55</v>
      </c>
      <c r="E1028" s="1">
        <v>0</v>
      </c>
      <c r="F1028" s="1">
        <v>0</v>
      </c>
      <c r="G1028" s="2">
        <f t="shared" si="22"/>
        <v>859.63409999999999</v>
      </c>
      <c r="H1028" s="2">
        <f t="shared" si="19"/>
        <v>0.56999999999970896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26544.560000000001</v>
      </c>
      <c r="D1029" s="1">
        <f>BILANCA!E51</f>
        <v>26544.560000000001</v>
      </c>
      <c r="E1029" s="1">
        <v>0</v>
      </c>
      <c r="F1029" s="1">
        <v>0</v>
      </c>
      <c r="G1029" s="2">
        <f t="shared" si="22"/>
        <v>3663.1492800000005</v>
      </c>
      <c r="H1029" s="2">
        <f t="shared" si="19"/>
        <v>0.87999999999738066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266199.67</v>
      </c>
      <c r="D1032" s="1">
        <f>BILANCA!E54</f>
        <v>295404.61</v>
      </c>
      <c r="E1032" s="1">
        <v>0</v>
      </c>
      <c r="F1032" s="1">
        <v>0</v>
      </c>
      <c r="G1032" s="2">
        <f t="shared" si="22"/>
        <v>41993.43561</v>
      </c>
      <c r="H1032" s="2">
        <f t="shared" si="19"/>
        <v>0.72000000003026798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266199.67</v>
      </c>
      <c r="D1033" s="1">
        <f>BILANCA!E55</f>
        <v>295404.61</v>
      </c>
      <c r="E1033" s="1">
        <v>0</v>
      </c>
      <c r="F1033" s="1">
        <v>0</v>
      </c>
      <c r="G1033" s="2">
        <f t="shared" si="22"/>
        <v>42850.444499999998</v>
      </c>
      <c r="H1033" s="2">
        <f t="shared" si="19"/>
        <v>0.72000000003026798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5148468.83</v>
      </c>
      <c r="D1034" s="1">
        <f>BILANCA!E56</f>
        <v>6276592.4800000004</v>
      </c>
      <c r="E1034" s="1">
        <v>0</v>
      </c>
      <c r="F1034" s="1">
        <v>0</v>
      </c>
      <c r="G1034" s="2">
        <f t="shared" si="22"/>
        <v>902784.34328999999</v>
      </c>
      <c r="H1034" s="2">
        <f t="shared" si="19"/>
        <v>0.65000000037252903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4972655.75</v>
      </c>
      <c r="D1035" s="1">
        <f>BILANCA!E57</f>
        <v>5999466.9000000004</v>
      </c>
      <c r="E1035" s="1">
        <v>0</v>
      </c>
      <c r="F1035" s="1">
        <v>0</v>
      </c>
      <c r="G1035" s="2">
        <f t="shared" si="22"/>
        <v>882522.6566000001</v>
      </c>
      <c r="H1035" s="2">
        <f t="shared" si="19"/>
        <v>0.34999999962747097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103341.74</v>
      </c>
      <c r="D1038" s="1">
        <f>BILANCA!E60</f>
        <v>103341.74</v>
      </c>
      <c r="E1038" s="1">
        <v>0</v>
      </c>
      <c r="F1038" s="1">
        <v>0</v>
      </c>
      <c r="G1038" s="2">
        <f t="shared" si="22"/>
        <v>17051.3871</v>
      </c>
      <c r="H1038" s="2">
        <f t="shared" si="19"/>
        <v>0.51999999998952262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72471.34</v>
      </c>
      <c r="D1039" s="1">
        <f>BILANCA!E61</f>
        <v>173783.84</v>
      </c>
      <c r="E1039" s="1">
        <v>0</v>
      </c>
      <c r="F1039" s="1">
        <v>0</v>
      </c>
      <c r="G1039" s="2">
        <f t="shared" si="22"/>
        <v>23522.185119999998</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41033.51</v>
      </c>
      <c r="E1041" s="1">
        <v>0</v>
      </c>
      <c r="F1041" s="1">
        <v>0</v>
      </c>
      <c r="G1041" s="2">
        <f t="shared" si="22"/>
        <v>4759.8871600000002</v>
      </c>
      <c r="H1041" s="2">
        <f t="shared" si="19"/>
        <v>0.48999999999796273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5422.83</v>
      </c>
      <c r="E1042" s="1">
        <v>0</v>
      </c>
      <c r="F1042" s="1">
        <v>0</v>
      </c>
      <c r="G1042" s="2">
        <f t="shared" si="22"/>
        <v>639.89393999999993</v>
      </c>
      <c r="H1042" s="2">
        <f t="shared" si="19"/>
        <v>0.17000000000007276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33994.43</v>
      </c>
      <c r="E1043" s="1">
        <v>0</v>
      </c>
      <c r="F1043" s="1">
        <v>0</v>
      </c>
      <c r="G1043" s="2">
        <f t="shared" si="22"/>
        <v>4079.3316</v>
      </c>
      <c r="H1043" s="2">
        <f t="shared" si="19"/>
        <v>0.43000000000029104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1616.25</v>
      </c>
      <c r="E1045" s="1">
        <v>0</v>
      </c>
      <c r="F1045" s="1">
        <v>0</v>
      </c>
      <c r="G1045" s="2">
        <f t="shared" si="22"/>
        <v>200.41499999999999</v>
      </c>
      <c r="H1045" s="2">
        <f t="shared" si="19"/>
        <v>0.25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9748044.6799999978</v>
      </c>
      <c r="D1046" s="1">
        <f>BILANCA!E68</f>
        <v>11526088.469999999</v>
      </c>
      <c r="E1046" s="1">
        <v>0</v>
      </c>
      <c r="F1046" s="1">
        <v>0</v>
      </c>
      <c r="G1046" s="2">
        <f t="shared" si="22"/>
        <v>2066413.9620599998</v>
      </c>
      <c r="H1046" s="2">
        <f t="shared" si="19"/>
        <v>0.79000000096857548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5286270.2699999996</v>
      </c>
      <c r="D1047" s="1">
        <f>BILANCA!E69</f>
        <v>5207222.0699999994</v>
      </c>
      <c r="E1047" s="1">
        <v>0</v>
      </c>
      <c r="F1047" s="1">
        <v>0</v>
      </c>
      <c r="G1047" s="2">
        <f t="shared" si="22"/>
        <v>1004845.72224</v>
      </c>
      <c r="H1047" s="2">
        <f t="shared" si="19"/>
        <v>0.33999999891966581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5283994.47</v>
      </c>
      <c r="D1048" s="1">
        <f>BILANCA!E70</f>
        <v>5206323.5199999996</v>
      </c>
      <c r="E1048" s="1">
        <v>0</v>
      </c>
      <c r="F1048" s="1">
        <v>0</v>
      </c>
      <c r="G1048" s="2">
        <f t="shared" si="22"/>
        <v>1020281.69815</v>
      </c>
      <c r="H1048" s="2">
        <f t="shared" si="19"/>
        <v>0.95000000018626451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5283994.47</v>
      </c>
      <c r="D1050" s="1">
        <f>BILANCA!E72</f>
        <v>5206323.5199999996</v>
      </c>
      <c r="E1050" s="1">
        <v>0</v>
      </c>
      <c r="F1050" s="1">
        <v>0</v>
      </c>
      <c r="G1050" s="2">
        <f t="shared" si="22"/>
        <v>1051674.98117</v>
      </c>
      <c r="H1050" s="2">
        <f t="shared" si="19"/>
        <v>0.95000000018626451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2275.8000000000002</v>
      </c>
      <c r="D1054" s="1">
        <f>BILANCA!E76</f>
        <v>898.55</v>
      </c>
      <c r="E1054" s="1">
        <v>0</v>
      </c>
      <c r="F1054" s="1">
        <v>0</v>
      </c>
      <c r="G1054" s="2">
        <f t="shared" si="22"/>
        <v>289.17589999999996</v>
      </c>
      <c r="H1054" s="2">
        <f t="shared" si="19"/>
        <v>0.64999999999986358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684352.83</v>
      </c>
      <c r="D1056" s="1">
        <f>BILANCA!E78</f>
        <v>461177.17</v>
      </c>
      <c r="E1056" s="1">
        <v>0</v>
      </c>
      <c r="F1056" s="1">
        <v>0</v>
      </c>
      <c r="G1056" s="2">
        <f t="shared" si="22"/>
        <v>117289.62341</v>
      </c>
      <c r="H1056" s="2">
        <f t="shared" si="19"/>
        <v>0.34000000002561137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7680.92</v>
      </c>
      <c r="D1061" s="1">
        <f>BILANCA!E83</f>
        <v>7680.92</v>
      </c>
      <c r="E1061" s="1">
        <v>0</v>
      </c>
      <c r="F1061" s="1">
        <v>0</v>
      </c>
      <c r="G1061" s="2">
        <f t="shared" si="22"/>
        <v>1797.33528</v>
      </c>
      <c r="H1061" s="2">
        <f t="shared" si="19"/>
        <v>0.15999999999985448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114.34</v>
      </c>
      <c r="D1062" s="1">
        <f>BILANCA!E84</f>
        <v>114.34</v>
      </c>
      <c r="E1062" s="1">
        <v>0</v>
      </c>
      <c r="F1062" s="1">
        <v>0</v>
      </c>
      <c r="G1062" s="2">
        <f t="shared" si="22"/>
        <v>27.098580000000005</v>
      </c>
      <c r="H1062" s="2">
        <f t="shared" si="19"/>
        <v>0.68000000000000682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8772.06</v>
      </c>
      <c r="E1063" s="1">
        <v>0</v>
      </c>
      <c r="F1063" s="1">
        <v>0</v>
      </c>
      <c r="G1063" s="2">
        <f t="shared" si="22"/>
        <v>1403.5295999999998</v>
      </c>
      <c r="H1063" s="2">
        <f t="shared" si="19"/>
        <v>5.9999999999490683E-2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676557.57</v>
      </c>
      <c r="D1064" s="1">
        <f>BILANCA!E86</f>
        <v>462153.97</v>
      </c>
      <c r="E1064" s="1">
        <v>0</v>
      </c>
      <c r="F1064" s="1">
        <v>0</v>
      </c>
      <c r="G1064" s="2">
        <f t="shared" si="22"/>
        <v>129670.10631</v>
      </c>
      <c r="H1064" s="2">
        <f t="shared" si="19"/>
        <v>0.46000000007916242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3418606.01</v>
      </c>
      <c r="D1112" s="1">
        <f>BILANCA!E134</f>
        <v>3418595.17</v>
      </c>
      <c r="E1112" s="1">
        <v>0</v>
      </c>
      <c r="F1112" s="1">
        <v>0</v>
      </c>
      <c r="G1112" s="2">
        <f t="shared" si="22"/>
        <v>1322997.72915</v>
      </c>
      <c r="H1112" s="2">
        <f t="shared" si="23"/>
        <v>0.17999999970197678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3418606.01</v>
      </c>
      <c r="D1113" s="1">
        <f>BILANCA!E135</f>
        <v>3418595.17</v>
      </c>
      <c r="E1113" s="1">
        <v>0</v>
      </c>
      <c r="F1113" s="1">
        <v>0</v>
      </c>
      <c r="G1113" s="2">
        <f t="shared" si="22"/>
        <v>1333253.5255</v>
      </c>
      <c r="H1113" s="2">
        <f t="shared" si="23"/>
        <v>0.17999999970197678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3418606.01</v>
      </c>
      <c r="D1117" s="1">
        <f>BILANCA!E139</f>
        <v>3418595.17</v>
      </c>
      <c r="E1117" s="1">
        <v>0</v>
      </c>
      <c r="F1117" s="1">
        <v>0</v>
      </c>
      <c r="G1117" s="2">
        <f t="shared" si="22"/>
        <v>1374276.7109000001</v>
      </c>
      <c r="H1117" s="2">
        <f t="shared" si="23"/>
        <v>0.17999999970197678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48578.790000000037</v>
      </c>
      <c r="D1124" s="1">
        <f>BILANCA!E146</f>
        <v>2162290.09</v>
      </c>
      <c r="E1124" s="1">
        <v>0</v>
      </c>
      <c r="F1124" s="1">
        <v>0</v>
      </c>
      <c r="G1124" s="2">
        <f t="shared" si="22"/>
        <v>616615.41476999992</v>
      </c>
      <c r="H1124" s="2">
        <f t="shared" si="23"/>
        <v>0.29999999981373549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235304.25</v>
      </c>
      <c r="D1125" s="1">
        <f>BILANCA!E147</f>
        <v>304409.02</v>
      </c>
      <c r="E1125" s="1">
        <v>0</v>
      </c>
      <c r="F1125" s="1">
        <v>0</v>
      </c>
      <c r="G1125" s="2">
        <f t="shared" si="22"/>
        <v>119865.36517999999</v>
      </c>
      <c r="H1125" s="2">
        <f t="shared" si="23"/>
        <v>0.27000000001862645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83118.62</v>
      </c>
      <c r="D1136" s="1">
        <f>BILANCA!E158</f>
        <v>49625.23</v>
      </c>
      <c r="E1136" s="1">
        <v>0</v>
      </c>
      <c r="F1136" s="1">
        <v>0</v>
      </c>
      <c r="G1136" s="2">
        <f t="shared" si="22"/>
        <v>27902.469239999999</v>
      </c>
      <c r="H1136" s="2">
        <f t="shared" si="23"/>
        <v>0.61000000000785803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742694.68</v>
      </c>
      <c r="D1137" s="1">
        <f>BILANCA!E159</f>
        <v>1059581.3600000001</v>
      </c>
      <c r="E1137" s="1">
        <v>0</v>
      </c>
      <c r="F1137" s="1">
        <v>0</v>
      </c>
      <c r="G1137" s="2">
        <f t="shared" si="22"/>
        <v>440726.03960000002</v>
      </c>
      <c r="H1137" s="2">
        <f t="shared" si="23"/>
        <v>0.68000000005122274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391.76</v>
      </c>
      <c r="D1138" s="1">
        <f>BILANCA!E160</f>
        <v>5038.41</v>
      </c>
      <c r="E1138" s="1">
        <v>0</v>
      </c>
      <c r="F1138" s="1">
        <v>0</v>
      </c>
      <c r="G1138" s="2">
        <f t="shared" si="22"/>
        <v>1622.6298999999999</v>
      </c>
      <c r="H1138" s="2">
        <f t="shared" si="23"/>
        <v>0.64999999999986358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1632.86</v>
      </c>
      <c r="D1139" s="1">
        <f>BILANCA!E161</f>
        <v>22566.75</v>
      </c>
      <c r="E1139" s="1">
        <v>0</v>
      </c>
      <c r="F1139" s="1">
        <v>0</v>
      </c>
      <c r="G1139" s="2">
        <f t="shared" si="22"/>
        <v>7295.5521600000002</v>
      </c>
      <c r="H1139" s="2">
        <f t="shared" si="23"/>
        <v>0.39000000000010004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5103.8999999999996</v>
      </c>
      <c r="D1140" s="1">
        <f>BILANCA!E162</f>
        <v>1259148.04</v>
      </c>
      <c r="E1140" s="1">
        <v>0</v>
      </c>
      <c r="F1140" s="1">
        <v>0</v>
      </c>
      <c r="G1140" s="2">
        <f t="shared" si="22"/>
        <v>396173.79686</v>
      </c>
      <c r="H1140" s="2">
        <f t="shared" si="23"/>
        <v>0.1400000000376167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1019667.28</v>
      </c>
      <c r="D1141" s="1">
        <f>BILANCA!E163</f>
        <v>538078.71999999997</v>
      </c>
      <c r="E1141" s="1">
        <v>0</v>
      </c>
      <c r="F1141" s="1">
        <v>0</v>
      </c>
      <c r="G1141" s="2">
        <f t="shared" si="22"/>
        <v>331140.30576000002</v>
      </c>
      <c r="H1141" s="2">
        <f t="shared" si="23"/>
        <v>0.56000000005587935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302621.52999999997</v>
      </c>
      <c r="D1142" s="1">
        <f>BILANCA!E164</f>
        <v>260272.19999999998</v>
      </c>
      <c r="E1142" s="1">
        <v>0</v>
      </c>
      <c r="F1142" s="1">
        <v>0</v>
      </c>
      <c r="G1142" s="2">
        <f t="shared" si="22"/>
        <v>130883.38286999999</v>
      </c>
      <c r="H1142" s="2">
        <f t="shared" si="23"/>
        <v>0.67000000001280569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22392.04</v>
      </c>
      <c r="D1143" s="1">
        <f>BILANCA!E165</f>
        <v>0</v>
      </c>
      <c r="E1143" s="1">
        <v>0</v>
      </c>
      <c r="F1143" s="1">
        <v>0</v>
      </c>
      <c r="G1143" s="2">
        <f t="shared" si="22"/>
        <v>3582.7264</v>
      </c>
      <c r="H1143" s="2">
        <f t="shared" si="23"/>
        <v>4.0000000000873115E-2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397573.91</v>
      </c>
      <c r="D1144" s="1">
        <f>BILANCA!E166</f>
        <v>345949.29</v>
      </c>
      <c r="E1144" s="1">
        <v>0</v>
      </c>
      <c r="F1144" s="1">
        <v>0</v>
      </c>
      <c r="G1144" s="2">
        <f t="shared" si="22"/>
        <v>175405.07089</v>
      </c>
      <c r="H1144" s="2">
        <f t="shared" si="23"/>
        <v>0.38000000000465661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117344.42</v>
      </c>
      <c r="D1147" s="1">
        <f>BILANCA!E169</f>
        <v>85677.09</v>
      </c>
      <c r="E1147" s="1">
        <v>0</v>
      </c>
      <c r="F1147" s="1">
        <v>0</v>
      </c>
      <c r="G1147" s="2">
        <f t="shared" si="22"/>
        <v>47346.570399999997</v>
      </c>
      <c r="H1147" s="2">
        <f t="shared" si="23"/>
        <v>0.50999999999476131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7615.25</v>
      </c>
      <c r="D1148" s="1">
        <f>BILANCA!E170</f>
        <v>16531.77</v>
      </c>
      <c r="E1148" s="1">
        <v>0</v>
      </c>
      <c r="F1148" s="1">
        <v>0</v>
      </c>
      <c r="G1148" s="2">
        <f t="shared" si="22"/>
        <v>6712.0003500000003</v>
      </c>
      <c r="H1148" s="2">
        <f t="shared" si="23"/>
        <v>0.47999999999956344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7.08</v>
      </c>
      <c r="D1149" s="1">
        <f>BILANCA!E171</f>
        <v>7.08</v>
      </c>
      <c r="E1149" s="1">
        <v>0</v>
      </c>
      <c r="F1149" s="1">
        <v>0</v>
      </c>
      <c r="G1149" s="2">
        <f t="shared" si="22"/>
        <v>3.5258400000000005</v>
      </c>
      <c r="H1149" s="2">
        <f t="shared" si="23"/>
        <v>0.16000000000000014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7608.17</v>
      </c>
      <c r="D1151" s="1">
        <f>BILANCA!E173</f>
        <v>16524.689999999999</v>
      </c>
      <c r="E1151" s="1">
        <v>0</v>
      </c>
      <c r="F1151" s="1">
        <v>0</v>
      </c>
      <c r="G1151" s="2">
        <f t="shared" si="22"/>
        <v>6830.4683999999997</v>
      </c>
      <c r="H1151" s="2">
        <f t="shared" si="23"/>
        <v>0.48000000000138243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38001974.299999997</v>
      </c>
      <c r="D1152" s="1">
        <f>BILANCA!E175</f>
        <v>42209484.890000001</v>
      </c>
      <c r="E1152" s="1">
        <v>0</v>
      </c>
      <c r="F1152" s="1">
        <v>0</v>
      </c>
      <c r="G1152" s="2">
        <f t="shared" si="22"/>
        <v>20689139.549520001</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1522409.49</v>
      </c>
      <c r="D1153" s="1">
        <f>BILANCA!E176</f>
        <v>4030215.1</v>
      </c>
      <c r="E1153" s="1">
        <v>0</v>
      </c>
      <c r="F1153" s="1">
        <v>0</v>
      </c>
      <c r="G1153" s="2">
        <f t="shared" si="22"/>
        <v>1629082.7473000002</v>
      </c>
      <c r="H1153" s="2">
        <f t="shared" si="23"/>
        <v>0.59000000008381903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1464630.8</v>
      </c>
      <c r="D1154" s="1">
        <f>BILANCA!E177</f>
        <v>1755592.46</v>
      </c>
      <c r="E1154" s="1">
        <v>0</v>
      </c>
      <c r="F1154" s="1">
        <v>0</v>
      </c>
      <c r="G1154" s="2">
        <f t="shared" si="22"/>
        <v>850864.48812000011</v>
      </c>
      <c r="H1154" s="2">
        <f t="shared" si="23"/>
        <v>0.65999999991618097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7031.67</v>
      </c>
      <c r="D1155" s="1">
        <f>BILANCA!E178</f>
        <v>14245.94</v>
      </c>
      <c r="E1155" s="1">
        <v>0</v>
      </c>
      <c r="F1155" s="1">
        <v>0</v>
      </c>
      <c r="G1155" s="2">
        <f t="shared" si="22"/>
        <v>6110.0506000000005</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267464.99</v>
      </c>
      <c r="D1156" s="1">
        <f>BILANCA!E179</f>
        <v>568070.80000000005</v>
      </c>
      <c r="E1156" s="1">
        <v>0</v>
      </c>
      <c r="F1156" s="1">
        <v>0</v>
      </c>
      <c r="G1156" s="2">
        <f t="shared" si="22"/>
        <v>242823.94006999998</v>
      </c>
      <c r="H1156" s="2">
        <f t="shared" si="23"/>
        <v>0.2099999999627471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957108.37</v>
      </c>
      <c r="D1157" s="1">
        <f>BILANCA!E180</f>
        <v>957662.74</v>
      </c>
      <c r="E1157" s="1">
        <v>0</v>
      </c>
      <c r="F1157" s="1">
        <v>0</v>
      </c>
      <c r="G1157" s="2">
        <f t="shared" si="22"/>
        <v>499803.48989999993</v>
      </c>
      <c r="H1157" s="2">
        <f t="shared" si="23"/>
        <v>0.63000000000465661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957108.37</v>
      </c>
      <c r="D1160" s="1">
        <f>BILANCA!E183</f>
        <v>957662.74</v>
      </c>
      <c r="E1160" s="1">
        <v>0</v>
      </c>
      <c r="F1160" s="1">
        <v>0</v>
      </c>
      <c r="G1160" s="2">
        <f t="shared" si="22"/>
        <v>508420.79144999996</v>
      </c>
      <c r="H1160" s="2">
        <f t="shared" si="23"/>
        <v>0.63000000000465661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13238.3</v>
      </c>
      <c r="D1161" s="1">
        <f>BILANCA!E184</f>
        <v>13238.3</v>
      </c>
      <c r="E1161" s="1">
        <v>0</v>
      </c>
      <c r="F1161" s="1">
        <v>0</v>
      </c>
      <c r="G1161" s="2">
        <f t="shared" si="22"/>
        <v>7069.252199999999</v>
      </c>
      <c r="H1161" s="2">
        <f t="shared" si="23"/>
        <v>0.59999999999854481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1658.86</v>
      </c>
      <c r="D1163" s="1">
        <f>BILANCA!E186</f>
        <v>1885.46</v>
      </c>
      <c r="E1163" s="1">
        <v>0</v>
      </c>
      <c r="F1163" s="1">
        <v>0</v>
      </c>
      <c r="G1163" s="2">
        <f t="shared" si="22"/>
        <v>977.36039999999991</v>
      </c>
      <c r="H1163" s="2">
        <f t="shared" si="23"/>
        <v>0.60000000000013642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218128.61</v>
      </c>
      <c r="D1165" s="1">
        <f>BILANCA!E188</f>
        <v>200489.22</v>
      </c>
      <c r="E1165" s="1">
        <v>0</v>
      </c>
      <c r="F1165" s="1">
        <v>0</v>
      </c>
      <c r="G1165" s="2">
        <f t="shared" si="22"/>
        <v>112677.4831</v>
      </c>
      <c r="H1165" s="2">
        <f t="shared" si="23"/>
        <v>0.61000000001513399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57553.69</v>
      </c>
      <c r="D1166" s="1">
        <f>BILANCA!E189</f>
        <v>490953.2</v>
      </c>
      <c r="E1166" s="1">
        <v>0</v>
      </c>
      <c r="F1166" s="1">
        <v>0</v>
      </c>
      <c r="G1166" s="2">
        <f t="shared" si="22"/>
        <v>190221.19647</v>
      </c>
      <c r="H1166" s="2">
        <f t="shared" si="23"/>
        <v>0.51000000000931323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1783579.44</v>
      </c>
      <c r="E1183" s="1">
        <v>0</v>
      </c>
      <c r="F1183" s="1">
        <v>0</v>
      </c>
      <c r="G1183" s="2">
        <f t="shared" si="22"/>
        <v>713431.77600000007</v>
      </c>
      <c r="H1183" s="2">
        <f t="shared" si="23"/>
        <v>0.43999999994412065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1783579.44</v>
      </c>
      <c r="E1184" s="1">
        <v>0</v>
      </c>
      <c r="F1184" s="1">
        <v>0</v>
      </c>
      <c r="G1184" s="2">
        <f t="shared" si="22"/>
        <v>716998.93488000007</v>
      </c>
      <c r="H1184" s="2">
        <f t="shared" si="23"/>
        <v>0.43999999994412065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1783579.44</v>
      </c>
      <c r="E1185" s="1">
        <v>0</v>
      </c>
      <c r="F1185" s="1">
        <v>0</v>
      </c>
      <c r="G1185" s="2">
        <f t="shared" si="22"/>
        <v>720566.09376000008</v>
      </c>
      <c r="H1185" s="2">
        <f t="shared" si="23"/>
        <v>0.43999999994412065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225</v>
      </c>
      <c r="D1211" s="1">
        <f>BILANCA!E234</f>
        <v>90</v>
      </c>
      <c r="E1211" s="1">
        <v>0</v>
      </c>
      <c r="F1211" s="1">
        <v>0</v>
      </c>
      <c r="G1211" s="2">
        <f t="shared" si="22"/>
        <v>92.34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225</v>
      </c>
      <c r="D1213" s="1">
        <f>BILANCA!E236</f>
        <v>90</v>
      </c>
      <c r="E1213" s="1">
        <v>0</v>
      </c>
      <c r="F1213" s="1">
        <v>0</v>
      </c>
      <c r="G1213" s="2">
        <f t="shared" si="22"/>
        <v>93.15</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36479564.809999995</v>
      </c>
      <c r="D1214" s="1">
        <f>BILANCA!E237</f>
        <v>38179269.789999999</v>
      </c>
      <c r="E1214" s="1">
        <v>0</v>
      </c>
      <c r="F1214" s="1">
        <v>0</v>
      </c>
      <c r="G1214" s="2">
        <f t="shared" si="22"/>
        <v>26065602.114090003</v>
      </c>
      <c r="H1214" s="2">
        <f t="shared" si="23"/>
        <v>0.40000000596046448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30449694.18</v>
      </c>
      <c r="D1215" s="1">
        <f>BILANCA!E238</f>
        <v>32346566.429999996</v>
      </c>
      <c r="E1215" s="1">
        <v>0</v>
      </c>
      <c r="F1215" s="1">
        <v>0</v>
      </c>
      <c r="G1215" s="2">
        <f t="shared" si="22"/>
        <v>22073135.87328</v>
      </c>
      <c r="H1215" s="2">
        <f t="shared" si="23"/>
        <v>0.60999999567866325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31403052.039999999</v>
      </c>
      <c r="D1216" s="1">
        <f>BILANCA!E239</f>
        <v>34130145.869999997</v>
      </c>
      <c r="E1216" s="1">
        <v>0</v>
      </c>
      <c r="F1216" s="1">
        <v>0</v>
      </c>
      <c r="G1216" s="2">
        <f t="shared" si="22"/>
        <v>23221559.100740001</v>
      </c>
      <c r="H1216" s="2">
        <f t="shared" si="23"/>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31215691.219999999</v>
      </c>
      <c r="D1217" s="1">
        <f>BILANCA!E240</f>
        <v>33942785.049999997</v>
      </c>
      <c r="E1217" s="1">
        <v>0</v>
      </c>
      <c r="F1217" s="1">
        <v>0</v>
      </c>
      <c r="G1217" s="2">
        <f t="shared" si="22"/>
        <v>23189695.148880001</v>
      </c>
      <c r="H1217" s="2">
        <f t="shared" si="23"/>
        <v>0.26999999582767487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187360.82</v>
      </c>
      <c r="D1218" s="1">
        <f>BILANCA!E241</f>
        <v>187360.82</v>
      </c>
      <c r="E1218" s="1">
        <v>0</v>
      </c>
      <c r="F1218" s="1">
        <v>0</v>
      </c>
      <c r="G1218" s="2">
        <f t="shared" si="22"/>
        <v>132089.3781</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953357.86</v>
      </c>
      <c r="D1219" s="1">
        <f>BILANCA!E242</f>
        <v>1783579.44</v>
      </c>
      <c r="E1219" s="1">
        <v>0</v>
      </c>
      <c r="F1219" s="1">
        <v>0</v>
      </c>
      <c r="G1219" s="2">
        <f t="shared" si="22"/>
        <v>1066841.9506399999</v>
      </c>
      <c r="H1219" s="2">
        <f t="shared" si="23"/>
        <v>0.57999999995809048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953357.86</v>
      </c>
      <c r="D1220" s="1">
        <f>BILANCA!E243</f>
        <v>0</v>
      </c>
      <c r="E1220" s="1">
        <v>0</v>
      </c>
      <c r="F1220" s="1">
        <v>0</v>
      </c>
      <c r="G1220" s="2">
        <f t="shared" si="22"/>
        <v>225945.81281999999</v>
      </c>
      <c r="H1220" s="2">
        <f t="shared" si="23"/>
        <v>0.14000000001396984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1783579.44</v>
      </c>
      <c r="E1221" s="1">
        <v>0</v>
      </c>
      <c r="F1221" s="1">
        <v>0</v>
      </c>
      <c r="G1221" s="2">
        <f t="shared" si="22"/>
        <v>848983.81343999994</v>
      </c>
      <c r="H1221" s="2">
        <f t="shared" si="23"/>
        <v>0.43999999994412065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5505070.2200000007</v>
      </c>
      <c r="D1222" s="1">
        <f>BILANCA!E245</f>
        <v>3411527.09</v>
      </c>
      <c r="E1222" s="1">
        <v>0</v>
      </c>
      <c r="F1222" s="1">
        <v>0</v>
      </c>
      <c r="G1222" s="2">
        <f t="shared" si="22"/>
        <v>2946421.7316000001</v>
      </c>
      <c r="H1222" s="2">
        <f t="shared" si="23"/>
        <v>0.31000000052154064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7329207.9400000004</v>
      </c>
      <c r="D1223" s="1">
        <f>BILANCA!E246</f>
        <v>8267056.1600000001</v>
      </c>
      <c r="E1223" s="1">
        <v>0</v>
      </c>
      <c r="F1223" s="1">
        <v>0</v>
      </c>
      <c r="G1223" s="2">
        <f t="shared" si="22"/>
        <v>5727196.8624</v>
      </c>
      <c r="H1223" s="2">
        <f t="shared" si="23"/>
        <v>0.21999999973922968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5347452.9400000004</v>
      </c>
      <c r="D1224" s="1">
        <f>BILANCA!E247</f>
        <v>6484360.9500000002</v>
      </c>
      <c r="E1224" s="1">
        <v>0</v>
      </c>
      <c r="F1224" s="1">
        <v>0</v>
      </c>
      <c r="G1224" s="2">
        <f t="shared" si="22"/>
        <v>4414198.1364399996</v>
      </c>
      <c r="H1224" s="2">
        <f t="shared" si="23"/>
        <v>0.10999999940395355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1981755</v>
      </c>
      <c r="D1226" s="1">
        <f>BILANCA!E249</f>
        <v>1782695.21</v>
      </c>
      <c r="E1226" s="1">
        <v>0</v>
      </c>
      <c r="F1226" s="1">
        <v>0</v>
      </c>
      <c r="G1226" s="2">
        <f t="shared" si="22"/>
        <v>1347956.3370599998</v>
      </c>
      <c r="H1226" s="2">
        <f t="shared" si="23"/>
        <v>0.2099999999627471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1824137.72</v>
      </c>
      <c r="D1227" s="1">
        <f>BILANCA!E250</f>
        <v>4855529.07</v>
      </c>
      <c r="E1227" s="1">
        <v>0</v>
      </c>
      <c r="F1227" s="1">
        <v>0</v>
      </c>
      <c r="G1227" s="2">
        <f t="shared" si="22"/>
        <v>2814587.7898400002</v>
      </c>
      <c r="H1227" s="2">
        <f t="shared" si="23"/>
        <v>0.3500000003259629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1824137.72</v>
      </c>
      <c r="D1229" s="1">
        <f>BILANCA!E252</f>
        <v>4855529.07</v>
      </c>
      <c r="E1229" s="1">
        <v>0</v>
      </c>
      <c r="F1229" s="1">
        <v>0</v>
      </c>
      <c r="G1229" s="2">
        <f t="shared" si="22"/>
        <v>2837658.1815600004</v>
      </c>
      <c r="H1229" s="2">
        <f t="shared" si="23"/>
        <v>0.3500000003259629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243095.31</v>
      </c>
      <c r="D1232" s="1">
        <f>BILANCA!E255</f>
        <v>2159428.46</v>
      </c>
      <c r="E1232" s="1">
        <v>0</v>
      </c>
      <c r="F1232" s="1">
        <v>0</v>
      </c>
      <c r="G1232" s="2">
        <f t="shared" si="22"/>
        <v>1135926.1052699999</v>
      </c>
      <c r="H1232" s="2">
        <f t="shared" si="23"/>
        <v>0.76999999996041879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280229.48</v>
      </c>
      <c r="D1233" s="1">
        <f>BILANCA!E256</f>
        <v>260272.19</v>
      </c>
      <c r="E1233" s="1">
        <v>0</v>
      </c>
      <c r="F1233" s="1">
        <v>0</v>
      </c>
      <c r="G1233" s="2">
        <f t="shared" si="22"/>
        <v>200193.465</v>
      </c>
      <c r="H1233" s="2">
        <f t="shared" si="23"/>
        <v>0.66999999998370185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1475.62</v>
      </c>
      <c r="D1234" s="1">
        <f>BILANCA!E257</f>
        <v>1475.62</v>
      </c>
      <c r="E1234" s="1">
        <v>0</v>
      </c>
      <c r="F1234" s="1">
        <v>0</v>
      </c>
      <c r="G1234" s="2">
        <f t="shared" si="22"/>
        <v>1111.14186</v>
      </c>
      <c r="H1234" s="2">
        <f t="shared" si="23"/>
        <v>0.76000000000021828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1844460.47</v>
      </c>
      <c r="D1236" s="1">
        <f>BILANCA!E259</f>
        <v>1637642.11</v>
      </c>
      <c r="E1236" s="1">
        <v>0</v>
      </c>
      <c r="F1236" s="1">
        <v>0</v>
      </c>
      <c r="G1236" s="2">
        <f t="shared" si="22"/>
        <v>1295295.4065700001</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1844460.47</v>
      </c>
      <c r="D1237" s="1">
        <f>BILANCA!E260</f>
        <v>1637642.11</v>
      </c>
      <c r="E1237" s="1">
        <v>0</v>
      </c>
      <c r="F1237" s="1">
        <v>0</v>
      </c>
      <c r="G1237" s="2">
        <f t="shared" si="22"/>
        <v>1300415.1512600002</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1062210.68</v>
      </c>
      <c r="D1240" s="1">
        <f>BILANCA!E264</f>
        <v>2665456.1</v>
      </c>
      <c r="E1240" s="1">
        <v>0</v>
      </c>
      <c r="F1240" s="1">
        <v>0</v>
      </c>
      <c r="G1240" s="2">
        <f t="shared" si="22"/>
        <v>1643032.5801600001</v>
      </c>
      <c r="H1240" s="2">
        <f t="shared" si="23"/>
        <v>0.42000000015832484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6035.39</v>
      </c>
      <c r="D1241" s="1">
        <f>BILANCA!E265</f>
        <v>34912.71</v>
      </c>
      <c r="E1241" s="1">
        <v>0</v>
      </c>
      <c r="F1241" s="1">
        <v>0</v>
      </c>
      <c r="G1241" s="2">
        <f t="shared" si="22"/>
        <v>19572.08898</v>
      </c>
      <c r="H1241" s="2">
        <f t="shared" si="23"/>
        <v>0.68000000000120053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419965.95</v>
      </c>
      <c r="D1242" s="1">
        <f>BILANCA!E266</f>
        <v>345949.29</v>
      </c>
      <c r="E1242" s="1">
        <v>0</v>
      </c>
      <c r="F1242" s="1">
        <v>0</v>
      </c>
      <c r="G1242" s="2">
        <f t="shared" ref="G1242:G1479" si="24">B1242/1000*C1242+B1242/500*D1242</f>
        <v>287972.91327000002</v>
      </c>
      <c r="H1242" s="2">
        <f t="shared" si="23"/>
        <v>0.33999999996740371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46162.57</v>
      </c>
      <c r="D1244" s="1">
        <f>BILANCA!E268</f>
        <v>6848.99</v>
      </c>
      <c r="E1244" s="1">
        <v>0</v>
      </c>
      <c r="F1244" s="1">
        <v>0</v>
      </c>
      <c r="G1244" s="2">
        <f t="shared" si="24"/>
        <v>15623.60355</v>
      </c>
      <c r="H1244" s="2">
        <f t="shared" si="23"/>
        <v>0.44000000000050932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38529.03</v>
      </c>
      <c r="D1245" s="1">
        <f>BILANCA!E269</f>
        <v>7870.77</v>
      </c>
      <c r="E1245" s="1">
        <v>0</v>
      </c>
      <c r="F1245" s="1">
        <v>0</v>
      </c>
      <c r="G1245" s="2">
        <f t="shared" si="24"/>
        <v>14218.88934</v>
      </c>
      <c r="H1245" s="2">
        <f t="shared" si="23"/>
        <v>0.25999999999839929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590500.86</v>
      </c>
      <c r="D1247" s="1">
        <f>BILANCA!E271</f>
        <v>447434.21</v>
      </c>
      <c r="E1247" s="1">
        <v>0</v>
      </c>
      <c r="F1247" s="1">
        <v>0</v>
      </c>
      <c r="G1247" s="2">
        <f t="shared" si="24"/>
        <v>392137.48992000002</v>
      </c>
      <c r="H1247" s="2">
        <f t="shared" si="23"/>
        <v>0.3500000000349246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1365.11</v>
      </c>
      <c r="D1249" s="1">
        <f>BILANCA!E273</f>
        <v>0</v>
      </c>
      <c r="E1249" s="1">
        <v>0</v>
      </c>
      <c r="F1249" s="1">
        <v>0</v>
      </c>
      <c r="G1249" s="2">
        <f t="shared" si="24"/>
        <v>363.11926</v>
      </c>
      <c r="H1249" s="2">
        <f t="shared" si="23"/>
        <v>0.10999999999989996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1455637.09</v>
      </c>
      <c r="D1263" s="1">
        <f>BILANCA!E287</f>
        <v>1737314.39</v>
      </c>
      <c r="E1263" s="1">
        <v>0</v>
      </c>
      <c r="F1263" s="1">
        <v>0</v>
      </c>
      <c r="G1263" s="2">
        <f t="shared" si="24"/>
        <v>1380474.4436000001</v>
      </c>
      <c r="H1263" s="2">
        <f t="shared" si="23"/>
        <v>0.47999999998137355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8993.7099999999991</v>
      </c>
      <c r="D1264" s="1">
        <f>BILANCA!E288</f>
        <v>18278.07</v>
      </c>
      <c r="E1264" s="1">
        <v>0</v>
      </c>
      <c r="F1264" s="1">
        <v>0</v>
      </c>
      <c r="G1264" s="2">
        <f t="shared" si="24"/>
        <v>12799.50785</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55698.14</v>
      </c>
      <c r="D1265" s="1">
        <f>BILANCA!E289</f>
        <v>490001.58</v>
      </c>
      <c r="E1265" s="1">
        <v>0</v>
      </c>
      <c r="F1265" s="1">
        <v>0</v>
      </c>
      <c r="G1265" s="2">
        <f t="shared" si="24"/>
        <v>292067.76659999997</v>
      </c>
      <c r="H1265" s="2">
        <f t="shared" si="23"/>
        <v>0.55999999998311978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1855.55</v>
      </c>
      <c r="D1266" s="1">
        <f>BILANCA!E290</f>
        <v>951.62</v>
      </c>
      <c r="E1266" s="1">
        <v>0</v>
      </c>
      <c r="F1266" s="1">
        <v>0</v>
      </c>
      <c r="G1266" s="2">
        <f t="shared" si="24"/>
        <v>1063.7375699999998</v>
      </c>
      <c r="H1266" s="2">
        <f t="shared" si="23"/>
        <v>0.83000000000004093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1783579.44</v>
      </c>
      <c r="E1269" s="1">
        <v>0</v>
      </c>
      <c r="F1269" s="1">
        <v>0</v>
      </c>
      <c r="G1269" s="2">
        <f t="shared" si="24"/>
        <v>1020207.4396799998</v>
      </c>
      <c r="H1269" s="2">
        <f t="shared" si="23"/>
        <v>0.43999999994412065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616.69000000000005</v>
      </c>
      <c r="D1271" s="1">
        <f>BILANCA!E295</f>
        <v>3388.72</v>
      </c>
      <c r="E1271" s="1">
        <v>0</v>
      </c>
      <c r="F1271" s="1">
        <v>0</v>
      </c>
      <c r="G1271" s="2">
        <f t="shared" si="24"/>
        <v>2129.5094399999998</v>
      </c>
      <c r="H1271" s="2">
        <f t="shared" si="23"/>
        <v>0.59000000000014552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245.09</v>
      </c>
      <c r="D1274" s="1">
        <f>BILANCA!E298</f>
        <v>245.09</v>
      </c>
      <c r="E1274" s="1">
        <v>0</v>
      </c>
      <c r="F1274" s="1">
        <v>0</v>
      </c>
      <c r="G1274" s="2">
        <f t="shared" si="24"/>
        <v>213.96357</v>
      </c>
      <c r="H1274" s="2">
        <f t="shared" si="23"/>
        <v>0.18000000000000682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213431.95</v>
      </c>
      <c r="D1275" s="1">
        <f>BILANCA!E299</f>
        <v>171427.03</v>
      </c>
      <c r="E1275" s="1">
        <v>0</v>
      </c>
      <c r="F1275" s="1">
        <v>0</v>
      </c>
      <c r="G1275" s="2">
        <f t="shared" si="24"/>
        <v>162435.51491999999</v>
      </c>
      <c r="H1275" s="2">
        <f t="shared" si="23"/>
        <v>7.9999999987194315E-2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2274434.34</v>
      </c>
      <c r="D1299" s="6">
        <f>'RAS-funkcijski'!E5</f>
        <v>3002512.48</v>
      </c>
      <c r="E1299" s="6">
        <v>0</v>
      </c>
      <c r="F1299" s="6">
        <v>0</v>
      </c>
      <c r="G1299" s="7">
        <f t="shared" si="24"/>
        <v>8279.4592999999986</v>
      </c>
      <c r="H1299" s="7">
        <f t="shared" si="23"/>
        <v>0.81999999983236194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2225649.09</v>
      </c>
      <c r="D1300" s="1">
        <f>'RAS-funkcijski'!E6</f>
        <v>2947053.57</v>
      </c>
      <c r="E1300" s="1">
        <v>0</v>
      </c>
      <c r="F1300" s="1">
        <v>0</v>
      </c>
      <c r="G1300" s="2">
        <f t="shared" si="24"/>
        <v>16239.51246</v>
      </c>
      <c r="H1300" s="2">
        <f t="shared" si="23"/>
        <v>0.52000000001862645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2225649.09</v>
      </c>
      <c r="D1301" s="1">
        <f>'RAS-funkcijski'!E7</f>
        <v>2947053.57</v>
      </c>
      <c r="E1301" s="1">
        <v>0</v>
      </c>
      <c r="F1301" s="1">
        <v>0</v>
      </c>
      <c r="G1301" s="2">
        <f t="shared" si="24"/>
        <v>24359.268690000001</v>
      </c>
      <c r="H1301" s="2">
        <f t="shared" si="23"/>
        <v>0.52000000001862645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48785.25</v>
      </c>
      <c r="D1313" s="1">
        <f>'RAS-funkcijski'!E19</f>
        <v>55458.91</v>
      </c>
      <c r="E1313" s="1">
        <v>0</v>
      </c>
      <c r="F1313" s="1">
        <v>0</v>
      </c>
      <c r="G1313" s="2">
        <f t="shared" si="24"/>
        <v>2395.5460499999999</v>
      </c>
      <c r="H1313" s="2">
        <f t="shared" si="23"/>
        <v>0.33999999999650754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747119.49</v>
      </c>
      <c r="D1322" s="1">
        <f>'RAS-funkcijski'!E28</f>
        <v>979800.13</v>
      </c>
      <c r="E1322" s="1">
        <v>0</v>
      </c>
      <c r="F1322" s="1">
        <v>0</v>
      </c>
      <c r="G1322" s="2">
        <f t="shared" si="24"/>
        <v>64961.274000000005</v>
      </c>
      <c r="H1322" s="2">
        <f t="shared" si="23"/>
        <v>0.61999999999534339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5443.64</v>
      </c>
      <c r="D1323" s="1">
        <f>'RAS-funkcijski'!E29</f>
        <v>10286.91</v>
      </c>
      <c r="E1323" s="1">
        <v>0</v>
      </c>
      <c r="F1323" s="1">
        <v>0</v>
      </c>
      <c r="G1323" s="2">
        <f t="shared" si="24"/>
        <v>650.43650000000002</v>
      </c>
      <c r="H1323" s="2">
        <f t="shared" si="23"/>
        <v>0.4499999999998181</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723884.85</v>
      </c>
      <c r="D1324" s="1">
        <f>'RAS-funkcijski'!E30</f>
        <v>953640.88</v>
      </c>
      <c r="E1324" s="1">
        <v>0</v>
      </c>
      <c r="F1324" s="1">
        <v>0</v>
      </c>
      <c r="G1324" s="2">
        <f t="shared" si="24"/>
        <v>68410.331860000006</v>
      </c>
      <c r="H1324" s="2">
        <f t="shared" si="23"/>
        <v>0.27000000001862645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17791</v>
      </c>
      <c r="D1328" s="1">
        <f>'RAS-funkcijski'!E34</f>
        <v>15872.34</v>
      </c>
      <c r="E1328" s="1">
        <v>0</v>
      </c>
      <c r="F1328" s="1">
        <v>0</v>
      </c>
      <c r="G1328" s="2">
        <f t="shared" si="24"/>
        <v>1486.0704000000001</v>
      </c>
      <c r="H1328" s="2">
        <f t="shared" si="23"/>
        <v>0.34000000000014552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18053.95</v>
      </c>
      <c r="D1329" s="1">
        <f>'RAS-funkcijski'!E35</f>
        <v>81802.47</v>
      </c>
      <c r="E1329" s="1">
        <v>0</v>
      </c>
      <c r="F1329" s="1">
        <v>0</v>
      </c>
      <c r="G1329" s="2">
        <f t="shared" si="24"/>
        <v>5631.4255899999998</v>
      </c>
      <c r="H1329" s="2">
        <f t="shared" si="23"/>
        <v>0.52000000000043656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6699.13</v>
      </c>
      <c r="D1355" s="1">
        <f>'RAS-funkcijski'!E61</f>
        <v>6699.13</v>
      </c>
      <c r="E1355" s="1">
        <v>0</v>
      </c>
      <c r="F1355" s="1">
        <v>0</v>
      </c>
      <c r="G1355" s="2">
        <f t="shared" si="24"/>
        <v>1145.55123</v>
      </c>
      <c r="H1355" s="2">
        <f t="shared" si="27"/>
        <v>0.26000000000021828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6699.13</v>
      </c>
      <c r="D1359" s="1">
        <f>'RAS-funkcijski'!E65</f>
        <v>6699.13</v>
      </c>
      <c r="E1359" s="1">
        <v>0</v>
      </c>
      <c r="F1359" s="1">
        <v>0</v>
      </c>
      <c r="G1359" s="2">
        <f t="shared" si="24"/>
        <v>1225.9407900000001</v>
      </c>
      <c r="H1359" s="2">
        <f t="shared" si="27"/>
        <v>0.26000000000021828</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11354.82</v>
      </c>
      <c r="D1360" s="1">
        <f>'RAS-funkcijski'!E66</f>
        <v>60103.34</v>
      </c>
      <c r="E1360" s="1">
        <v>0</v>
      </c>
      <c r="F1360" s="1">
        <v>0</v>
      </c>
      <c r="G1360" s="2">
        <f t="shared" si="24"/>
        <v>8156.8130000000001</v>
      </c>
      <c r="H1360" s="2">
        <f t="shared" si="27"/>
        <v>0.51999999999679858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11354.82</v>
      </c>
      <c r="D1361" s="1">
        <f>'RAS-funkcijski'!E67</f>
        <v>60103.34</v>
      </c>
      <c r="E1361" s="1">
        <v>0</v>
      </c>
      <c r="F1361" s="1">
        <v>0</v>
      </c>
      <c r="G1361" s="2">
        <f t="shared" si="24"/>
        <v>8288.3744999999999</v>
      </c>
      <c r="H1361" s="2">
        <f t="shared" si="27"/>
        <v>0.51999999999679858</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15000</v>
      </c>
      <c r="E1368" s="1">
        <v>0</v>
      </c>
      <c r="F1368" s="1">
        <v>0</v>
      </c>
      <c r="G1368" s="2">
        <f t="shared" si="24"/>
        <v>2100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4919203.55</v>
      </c>
      <c r="D1376" s="1">
        <f>'RAS-funkcijski'!E82</f>
        <v>6865832.0499999998</v>
      </c>
      <c r="E1376" s="1">
        <v>0</v>
      </c>
      <c r="F1376" s="1">
        <v>0</v>
      </c>
      <c r="G1376" s="2">
        <f t="shared" si="24"/>
        <v>1454767.6767</v>
      </c>
      <c r="H1376" s="2">
        <f t="shared" si="27"/>
        <v>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4919203.55</v>
      </c>
      <c r="D1378" s="1">
        <f>'RAS-funkcijski'!E84</f>
        <v>6865832.0499999998</v>
      </c>
      <c r="E1378" s="1">
        <v>0</v>
      </c>
      <c r="F1378" s="1">
        <v>0</v>
      </c>
      <c r="G1378" s="2">
        <f t="shared" si="24"/>
        <v>1492069.412</v>
      </c>
      <c r="H1378" s="2">
        <f t="shared" si="27"/>
        <v>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85573.08</v>
      </c>
      <c r="D1383" s="1">
        <f>'RAS-funkcijski'!E89</f>
        <v>102619</v>
      </c>
      <c r="E1383" s="1">
        <v>0</v>
      </c>
      <c r="F1383" s="1">
        <v>0</v>
      </c>
      <c r="G1383" s="2">
        <f t="shared" si="24"/>
        <v>24718.941800000001</v>
      </c>
      <c r="H1383" s="2">
        <f t="shared" si="27"/>
        <v>8.000000000174623E-2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85573.08</v>
      </c>
      <c r="D1398" s="1">
        <f>'RAS-funkcijski'!E104</f>
        <v>102619</v>
      </c>
      <c r="E1398" s="1">
        <v>0</v>
      </c>
      <c r="F1398" s="1">
        <v>0</v>
      </c>
      <c r="G1398" s="2">
        <f t="shared" si="24"/>
        <v>29081.108000000004</v>
      </c>
      <c r="H1398" s="2">
        <f t="shared" si="27"/>
        <v>8.000000000174623E-2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1214721.56</v>
      </c>
      <c r="D1401" s="1">
        <f>'RAS-funkcijski'!E107</f>
        <v>1517375.8199999998</v>
      </c>
      <c r="E1401" s="1">
        <v>0</v>
      </c>
      <c r="F1401" s="1">
        <v>0</v>
      </c>
      <c r="G1401" s="2">
        <f t="shared" si="24"/>
        <v>437695.73959999997</v>
      </c>
      <c r="H1401" s="2">
        <f t="shared" si="27"/>
        <v>0.62000000011175871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400408.45</v>
      </c>
      <c r="D1402" s="1">
        <f>'RAS-funkcijski'!E108</f>
        <v>500645.04</v>
      </c>
      <c r="E1402" s="1">
        <v>0</v>
      </c>
      <c r="F1402" s="1">
        <v>0</v>
      </c>
      <c r="G1402" s="2">
        <f t="shared" si="24"/>
        <v>145776.64711999998</v>
      </c>
      <c r="H1402" s="2">
        <f t="shared" si="27"/>
        <v>0.48999999999068677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636528.06000000006</v>
      </c>
      <c r="D1403" s="1">
        <f>'RAS-funkcijski'!E109</f>
        <v>866367.59</v>
      </c>
      <c r="E1403" s="1">
        <v>0</v>
      </c>
      <c r="F1403" s="1">
        <v>0</v>
      </c>
      <c r="G1403" s="2">
        <f t="shared" si="24"/>
        <v>248772.64019999999</v>
      </c>
      <c r="H1403" s="2">
        <f t="shared" si="27"/>
        <v>0.47000000008847564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177785.05</v>
      </c>
      <c r="D1407" s="1">
        <f>'RAS-funkcijski'!E113</f>
        <v>150363.19</v>
      </c>
      <c r="E1407" s="1">
        <v>0</v>
      </c>
      <c r="F1407" s="1">
        <v>0</v>
      </c>
      <c r="G1407" s="2">
        <f t="shared" si="24"/>
        <v>52157.745869999999</v>
      </c>
      <c r="H1407" s="2">
        <f t="shared" si="27"/>
        <v>0.23999999999068677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1904629.52</v>
      </c>
      <c r="D1408" s="1">
        <f>'RAS-funkcijski'!E114</f>
        <v>3429485</v>
      </c>
      <c r="E1408" s="1">
        <v>0</v>
      </c>
      <c r="F1408" s="1">
        <v>0</v>
      </c>
      <c r="G1408" s="2">
        <f t="shared" si="24"/>
        <v>963995.94719999994</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1904629.52</v>
      </c>
      <c r="D1409" s="1">
        <f>'RAS-funkcijski'!E115</f>
        <v>3428385</v>
      </c>
      <c r="E1409" s="1">
        <v>0</v>
      </c>
      <c r="F1409" s="1">
        <v>0</v>
      </c>
      <c r="G1409" s="2">
        <f t="shared" si="24"/>
        <v>972515.34672000003</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1849405.28</v>
      </c>
      <c r="D1410" s="1">
        <f>'RAS-funkcijski'!E116</f>
        <v>3349453.44</v>
      </c>
      <c r="E1410" s="1">
        <v>0</v>
      </c>
      <c r="F1410" s="1">
        <v>0</v>
      </c>
      <c r="G1410" s="2">
        <f t="shared" si="24"/>
        <v>957410.96192000003</v>
      </c>
      <c r="H1410" s="2">
        <f t="shared" si="27"/>
        <v>0.71999999997206032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55224.24</v>
      </c>
      <c r="D1411" s="1">
        <f>'RAS-funkcijski'!E117</f>
        <v>78931.56</v>
      </c>
      <c r="E1411" s="1">
        <v>0</v>
      </c>
      <c r="F1411" s="1">
        <v>0</v>
      </c>
      <c r="G1411" s="2">
        <f t="shared" si="24"/>
        <v>24078.87168</v>
      </c>
      <c r="H1411" s="2">
        <f t="shared" si="27"/>
        <v>0.68000000000029104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1100</v>
      </c>
      <c r="E1416" s="1">
        <v>0</v>
      </c>
      <c r="F1416" s="1">
        <v>0</v>
      </c>
      <c r="G1416" s="2">
        <f t="shared" si="24"/>
        <v>259.59999999999997</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1100</v>
      </c>
      <c r="E1418" s="1">
        <v>0</v>
      </c>
      <c r="F1418" s="1">
        <v>0</v>
      </c>
      <c r="G1418" s="2">
        <f t="shared" si="24"/>
        <v>264</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471965.77</v>
      </c>
      <c r="D1423" s="1">
        <f>'RAS-funkcijski'!E129</f>
        <v>613335.66</v>
      </c>
      <c r="E1423" s="1">
        <v>0</v>
      </c>
      <c r="F1423" s="1">
        <v>0</v>
      </c>
      <c r="G1423" s="2">
        <f t="shared" si="24"/>
        <v>212329.63625000001</v>
      </c>
      <c r="H1423" s="2">
        <f t="shared" si="27"/>
        <v>0.56999999994877726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27207.56</v>
      </c>
      <c r="D1424" s="1">
        <f>'RAS-funkcijski'!E130</f>
        <v>43321.9</v>
      </c>
      <c r="E1424" s="1">
        <v>0</v>
      </c>
      <c r="F1424" s="1">
        <v>0</v>
      </c>
      <c r="G1424" s="2">
        <f t="shared" si="24"/>
        <v>14345.271360000001</v>
      </c>
      <c r="H1424" s="2">
        <f t="shared" si="27"/>
        <v>0.53999999999723514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27207.56</v>
      </c>
      <c r="D1426" s="1">
        <f>'RAS-funkcijski'!E132</f>
        <v>43321.9</v>
      </c>
      <c r="E1426" s="1">
        <v>0</v>
      </c>
      <c r="F1426" s="1">
        <v>0</v>
      </c>
      <c r="G1426" s="2">
        <f t="shared" si="24"/>
        <v>14572.97408</v>
      </c>
      <c r="H1426" s="2">
        <f t="shared" si="27"/>
        <v>0.53999999999723514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444758.21</v>
      </c>
      <c r="D1434" s="1">
        <f>'RAS-funkcijski'!E140</f>
        <v>570013.76</v>
      </c>
      <c r="E1434" s="1">
        <v>0</v>
      </c>
      <c r="F1434" s="1">
        <v>0</v>
      </c>
      <c r="G1434" s="2">
        <f t="shared" si="24"/>
        <v>215530.85928000003</v>
      </c>
      <c r="H1434" s="2">
        <f t="shared" si="27"/>
        <v>0.45000000001164153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11635701.26</v>
      </c>
      <c r="D1435" s="13">
        <f>'RAS-funkcijski'!E141</f>
        <v>16592762.609999999</v>
      </c>
      <c r="E1435" s="13">
        <v>0</v>
      </c>
      <c r="F1435" s="13">
        <v>0</v>
      </c>
      <c r="G1435" s="14">
        <f t="shared" si="24"/>
        <v>6140508.02776</v>
      </c>
      <c r="H1435" s="14">
        <f t="shared" si="27"/>
        <v>0.65000000037252903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10.84</v>
      </c>
      <c r="E1436" s="6">
        <v>0</v>
      </c>
      <c r="F1436" s="6">
        <v>0</v>
      </c>
      <c r="G1436" s="7">
        <f t="shared" si="24"/>
        <v>2.1680000000000001E-2</v>
      </c>
      <c r="H1436" s="7">
        <f t="shared" si="27"/>
        <v>0.16000000000000014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10.84</v>
      </c>
      <c r="E1437" s="1">
        <v>0</v>
      </c>
      <c r="F1437" s="1">
        <v>0</v>
      </c>
      <c r="G1437" s="2">
        <f t="shared" si="24"/>
        <v>4.3360000000000003E-2</v>
      </c>
      <c r="H1437" s="2">
        <f t="shared" si="27"/>
        <v>0.16000000000000014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10.84</v>
      </c>
      <c r="E1445" s="1">
        <v>0</v>
      </c>
      <c r="F1445" s="1">
        <v>0</v>
      </c>
      <c r="G1445" s="2">
        <f t="shared" si="24"/>
        <v>0.21679999999999999</v>
      </c>
      <c r="H1445" s="2">
        <f t="shared" si="27"/>
        <v>0.16000000000000014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10.84</v>
      </c>
      <c r="E1450" s="1">
        <v>0</v>
      </c>
      <c r="F1450" s="1">
        <v>0</v>
      </c>
      <c r="G1450" s="2">
        <f t="shared" si="24"/>
        <v>0.32519999999999999</v>
      </c>
      <c r="H1450" s="2">
        <f t="shared" si="27"/>
        <v>0.16000000000000014</v>
      </c>
      <c r="I1450" s="10">
        <f t="shared" si="29"/>
        <v>5.2032000000000043E-2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1522184.49</v>
      </c>
      <c r="D1480" s="6"/>
      <c r="E1480" s="6">
        <v>0</v>
      </c>
      <c r="F1480" s="6">
        <v>0</v>
      </c>
      <c r="G1480" s="7">
        <f t="shared" ref="G1480:G1580" si="34">B1480/1000*C1480</f>
        <v>1522.1844900000001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15754578.210000001</v>
      </c>
      <c r="D1481" s="1">
        <v>0</v>
      </c>
      <c r="E1481" s="1">
        <v>0</v>
      </c>
      <c r="F1481" s="1">
        <v>0</v>
      </c>
      <c r="G1481" s="2">
        <f t="shared" si="34"/>
        <v>31509.156420000003</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10548600.17</v>
      </c>
      <c r="D1483" s="1">
        <v>0</v>
      </c>
      <c r="E1483" s="1">
        <v>0</v>
      </c>
      <c r="F1483" s="1">
        <v>0</v>
      </c>
      <c r="G1483" s="2">
        <f t="shared" si="34"/>
        <v>42194.400679999999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3540893.52</v>
      </c>
      <c r="D1484" s="1">
        <v>0</v>
      </c>
      <c r="E1484" s="1">
        <v>0</v>
      </c>
      <c r="F1484" s="1">
        <v>0</v>
      </c>
      <c r="G1484" s="2">
        <f t="shared" si="34"/>
        <v>17704.4676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5933641.8200000003</v>
      </c>
      <c r="D1485" s="1">
        <v>0</v>
      </c>
      <c r="E1485" s="1">
        <v>0</v>
      </c>
      <c r="F1485" s="1">
        <v>0</v>
      </c>
      <c r="G1485" s="2">
        <f t="shared" si="34"/>
        <v>35601.850920000004</v>
      </c>
      <c r="H1485" s="2">
        <f t="shared" si="35"/>
        <v>0.17999999970197678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36648.39</v>
      </c>
      <c r="D1486" s="1">
        <v>0</v>
      </c>
      <c r="E1486" s="1">
        <v>0</v>
      </c>
      <c r="F1486" s="1">
        <v>0</v>
      </c>
      <c r="G1486" s="2">
        <f t="shared" si="34"/>
        <v>256.53872999999999</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158859.6</v>
      </c>
      <c r="D1487" s="1">
        <v>0</v>
      </c>
      <c r="E1487" s="1">
        <v>0</v>
      </c>
      <c r="F1487" s="1">
        <v>0</v>
      </c>
      <c r="G1487" s="2">
        <f t="shared" si="34"/>
        <v>1270.8768</v>
      </c>
      <c r="H1487" s="2">
        <f t="shared" si="35"/>
        <v>0.39999999999417923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17230.93</v>
      </c>
      <c r="D1489" s="1">
        <v>0</v>
      </c>
      <c r="E1489" s="1">
        <v>0</v>
      </c>
      <c r="F1489" s="1">
        <v>0</v>
      </c>
      <c r="G1489" s="2">
        <f t="shared" si="34"/>
        <v>172.30930000000001</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861325.91</v>
      </c>
      <c r="D1491" s="1">
        <v>0</v>
      </c>
      <c r="E1491" s="1">
        <v>0</v>
      </c>
      <c r="F1491" s="1">
        <v>0</v>
      </c>
      <c r="G1491" s="2">
        <f t="shared" si="34"/>
        <v>10335.91092</v>
      </c>
      <c r="H1491" s="2">
        <f t="shared" si="35"/>
        <v>8.999999996740371E-2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3224223.04</v>
      </c>
      <c r="D1492" s="1">
        <v>0</v>
      </c>
      <c r="E1492" s="1">
        <v>0</v>
      </c>
      <c r="F1492" s="1">
        <v>0</v>
      </c>
      <c r="G1492" s="2">
        <f t="shared" si="34"/>
        <v>41914.899519999999</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1981755</v>
      </c>
      <c r="D1493" s="1">
        <v>0</v>
      </c>
      <c r="E1493" s="1">
        <v>0</v>
      </c>
      <c r="F1493" s="1">
        <v>0</v>
      </c>
      <c r="G1493" s="2">
        <f t="shared" si="34"/>
        <v>27744.57</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1981755</v>
      </c>
      <c r="D1497" s="1">
        <v>0</v>
      </c>
      <c r="E1497" s="1">
        <v>0</v>
      </c>
      <c r="F1497" s="1">
        <v>0</v>
      </c>
      <c r="G1497" s="2">
        <f t="shared" si="34"/>
        <v>35671.589999999997</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13246637.6</v>
      </c>
      <c r="D1499" s="1">
        <v>0</v>
      </c>
      <c r="E1499" s="1">
        <v>0</v>
      </c>
      <c r="F1499" s="1">
        <v>0</v>
      </c>
      <c r="G1499" s="2">
        <f t="shared" si="34"/>
        <v>264932.75199999998</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10257638.51</v>
      </c>
      <c r="D1501" s="1">
        <v>0</v>
      </c>
      <c r="E1501" s="1">
        <v>0</v>
      </c>
      <c r="F1501" s="1">
        <v>0</v>
      </c>
      <c r="G1501" s="2">
        <f t="shared" si="34"/>
        <v>225668.04721999998</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3533679.25</v>
      </c>
      <c r="D1502" s="1">
        <v>0</v>
      </c>
      <c r="E1502" s="1">
        <v>0</v>
      </c>
      <c r="F1502" s="1">
        <v>0</v>
      </c>
      <c r="G1502" s="2">
        <f t="shared" si="34"/>
        <v>81274.622749999995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5633036.0099999998</v>
      </c>
      <c r="D1503" s="1">
        <v>0</v>
      </c>
      <c r="E1503" s="1">
        <v>0</v>
      </c>
      <c r="F1503" s="1">
        <v>0</v>
      </c>
      <c r="G1503" s="2">
        <f t="shared" si="34"/>
        <v>135192.86424</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36094.019999999997</v>
      </c>
      <c r="D1504" s="1">
        <v>0</v>
      </c>
      <c r="E1504" s="1">
        <v>0</v>
      </c>
      <c r="F1504" s="1">
        <v>0</v>
      </c>
      <c r="G1504" s="2">
        <f t="shared" si="34"/>
        <v>902.35050000000001</v>
      </c>
      <c r="H1504" s="2">
        <f t="shared" si="35"/>
        <v>1.9999999996798579E-2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158859.6</v>
      </c>
      <c r="D1505" s="1">
        <v>0</v>
      </c>
      <c r="E1505" s="1">
        <v>0</v>
      </c>
      <c r="F1505" s="1">
        <v>0</v>
      </c>
      <c r="G1505" s="2">
        <f t="shared" si="34"/>
        <v>4130.3495999999996</v>
      </c>
      <c r="H1505" s="2">
        <f t="shared" si="35"/>
        <v>0.39999999999417923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17004.330000000002</v>
      </c>
      <c r="D1507" s="1">
        <v>0</v>
      </c>
      <c r="E1507" s="1">
        <v>0</v>
      </c>
      <c r="F1507" s="1">
        <v>0</v>
      </c>
      <c r="G1507" s="2">
        <f t="shared" si="34"/>
        <v>476.12124000000006</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878965.3</v>
      </c>
      <c r="D1509" s="1">
        <v>0</v>
      </c>
      <c r="E1509" s="1">
        <v>0</v>
      </c>
      <c r="F1509" s="1">
        <v>0</v>
      </c>
      <c r="G1509" s="2">
        <f t="shared" si="34"/>
        <v>26368.958999999999</v>
      </c>
      <c r="H1509" s="2">
        <f t="shared" si="35"/>
        <v>0.30000000004656613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2790823.53</v>
      </c>
      <c r="D1510" s="1">
        <v>0</v>
      </c>
      <c r="E1510" s="1">
        <v>0</v>
      </c>
      <c r="F1510" s="1">
        <v>0</v>
      </c>
      <c r="G1510" s="2">
        <f t="shared" si="34"/>
        <v>86515.529429999995</v>
      </c>
      <c r="H1510" s="2">
        <f t="shared" si="35"/>
        <v>0.47000000020489097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198175.56</v>
      </c>
      <c r="D1511" s="1">
        <v>0</v>
      </c>
      <c r="E1511" s="1">
        <v>0</v>
      </c>
      <c r="F1511" s="1">
        <v>0</v>
      </c>
      <c r="G1511" s="2">
        <f t="shared" si="34"/>
        <v>6341.6179199999997</v>
      </c>
      <c r="H1511" s="2">
        <f t="shared" si="35"/>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198175.56</v>
      </c>
      <c r="D1515" s="1">
        <v>0</v>
      </c>
      <c r="E1515" s="1">
        <v>0</v>
      </c>
      <c r="F1515" s="1">
        <v>0</v>
      </c>
      <c r="G1515" s="2">
        <f t="shared" si="34"/>
        <v>7134.3201599999993</v>
      </c>
      <c r="H1515" s="2">
        <f t="shared" si="35"/>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4030125.0999999996</v>
      </c>
      <c r="D1517" s="1">
        <v>0</v>
      </c>
      <c r="E1517" s="1">
        <v>0</v>
      </c>
      <c r="F1517" s="1">
        <v>0</v>
      </c>
      <c r="G1517" s="2">
        <f t="shared" si="34"/>
        <v>153144.75379999998</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1405386.6</v>
      </c>
      <c r="D1518" s="1">
        <v>0</v>
      </c>
      <c r="E1518" s="1">
        <v>0</v>
      </c>
      <c r="F1518" s="1">
        <v>0</v>
      </c>
      <c r="G1518" s="2">
        <f t="shared" si="34"/>
        <v>54810.077400000002</v>
      </c>
      <c r="H1518" s="2">
        <f t="shared" si="35"/>
        <v>0.39999999990686774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1398824.1</v>
      </c>
      <c r="D1524" s="1">
        <v>0</v>
      </c>
      <c r="E1524" s="1">
        <v>0</v>
      </c>
      <c r="F1524" s="1">
        <v>0</v>
      </c>
      <c r="G1524" s="2">
        <f t="shared" si="34"/>
        <v>62947.084500000004</v>
      </c>
      <c r="H1524" s="2">
        <f t="shared" si="35"/>
        <v>0.10000000009313226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7.98</v>
      </c>
      <c r="D1525" s="1">
        <v>0</v>
      </c>
      <c r="E1525" s="1">
        <v>0</v>
      </c>
      <c r="F1525" s="1">
        <v>0</v>
      </c>
      <c r="G1525" s="2">
        <f t="shared" si="34"/>
        <v>0.36708000000000002</v>
      </c>
      <c r="H1525" s="2">
        <f t="shared" si="35"/>
        <v>1.9999999999999574E-2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7.98</v>
      </c>
      <c r="D1529" s="1">
        <v>0</v>
      </c>
      <c r="E1529" s="1">
        <v>0</v>
      </c>
      <c r="F1529" s="1">
        <v>0</v>
      </c>
      <c r="G1529" s="2">
        <f t="shared" si="34"/>
        <v>0.39900000000000002</v>
      </c>
      <c r="H1529" s="2">
        <f t="shared" si="35"/>
        <v>1.9999999999999574E-2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250278.31000000003</v>
      </c>
      <c r="D1530" s="1">
        <v>0</v>
      </c>
      <c r="E1530" s="1">
        <v>0</v>
      </c>
      <c r="F1530" s="1">
        <v>0</v>
      </c>
      <c r="G1530" s="2">
        <f t="shared" si="34"/>
        <v>12764.193810000001</v>
      </c>
      <c r="H1530" s="2">
        <f t="shared" si="35"/>
        <v>0.31000000002677552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197436.01</v>
      </c>
      <c r="D1531" s="1">
        <v>0</v>
      </c>
      <c r="E1531" s="1">
        <v>0</v>
      </c>
      <c r="F1531" s="1">
        <v>0</v>
      </c>
      <c r="G1531" s="2">
        <f t="shared" si="34"/>
        <v>10266.67252</v>
      </c>
      <c r="H1531" s="2">
        <f t="shared" si="35"/>
        <v>1.0000000009313226E-2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39473.980000000003</v>
      </c>
      <c r="D1532" s="1">
        <v>0</v>
      </c>
      <c r="E1532" s="1">
        <v>0</v>
      </c>
      <c r="F1532" s="1">
        <v>0</v>
      </c>
      <c r="G1532" s="2">
        <f t="shared" si="34"/>
        <v>2092.1209400000002</v>
      </c>
      <c r="H1532" s="2">
        <f t="shared" si="35"/>
        <v>1.9999999996798579E-2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2801.25</v>
      </c>
      <c r="D1533" s="1">
        <v>0</v>
      </c>
      <c r="E1533" s="1">
        <v>0</v>
      </c>
      <c r="F1533" s="1">
        <v>0</v>
      </c>
      <c r="G1533" s="2">
        <f t="shared" si="34"/>
        <v>151.26749999999998</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10567.07</v>
      </c>
      <c r="D1534" s="1">
        <v>0</v>
      </c>
      <c r="E1534" s="1">
        <v>0</v>
      </c>
      <c r="F1534" s="1">
        <v>0</v>
      </c>
      <c r="G1534" s="2">
        <f t="shared" si="34"/>
        <v>581.18885</v>
      </c>
      <c r="H1534" s="2">
        <f t="shared" si="35"/>
        <v>6.9999999999708962E-2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956277.76000000001</v>
      </c>
      <c r="D1535" s="1">
        <v>0</v>
      </c>
      <c r="E1535" s="1">
        <v>0</v>
      </c>
      <c r="F1535" s="1">
        <v>0</v>
      </c>
      <c r="G1535" s="2">
        <f t="shared" si="34"/>
        <v>53551.554560000004</v>
      </c>
      <c r="H1535" s="2">
        <f t="shared" si="35"/>
        <v>0.23999999999068677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956277.76000000001</v>
      </c>
      <c r="D1539" s="1">
        <v>0</v>
      </c>
      <c r="E1539" s="1">
        <v>0</v>
      </c>
      <c r="F1539" s="1">
        <v>0</v>
      </c>
      <c r="G1539" s="2">
        <f t="shared" si="34"/>
        <v>57376.6656</v>
      </c>
      <c r="H1539" s="2">
        <f t="shared" si="35"/>
        <v>0.23999999999068677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1177.8399999999999</v>
      </c>
      <c r="D1550" s="1">
        <v>0</v>
      </c>
      <c r="E1550" s="1">
        <v>0</v>
      </c>
      <c r="F1550" s="1">
        <v>0</v>
      </c>
      <c r="G1550" s="2">
        <f t="shared" si="34"/>
        <v>83.626639999999981</v>
      </c>
      <c r="H1550" s="2">
        <f t="shared" si="35"/>
        <v>0.16000000000008185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1177.8399999999999</v>
      </c>
      <c r="D1551" s="1">
        <v>0</v>
      </c>
      <c r="E1551" s="1">
        <v>0</v>
      </c>
      <c r="F1551" s="1">
        <v>0</v>
      </c>
      <c r="G1551" s="2">
        <f t="shared" si="34"/>
        <v>84.804479999999984</v>
      </c>
      <c r="H1551" s="2">
        <f t="shared" si="35"/>
        <v>0.16000000000008185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191082.21</v>
      </c>
      <c r="D1560" s="1">
        <v>0</v>
      </c>
      <c r="E1560" s="1">
        <v>0</v>
      </c>
      <c r="F1560" s="1">
        <v>0</v>
      </c>
      <c r="G1560" s="2">
        <f t="shared" si="34"/>
        <v>15477.659009999999</v>
      </c>
      <c r="H1560" s="2">
        <f t="shared" si="35"/>
        <v>0.20999999999185093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190837.12</v>
      </c>
      <c r="D1561" s="1">
        <v>0</v>
      </c>
      <c r="E1561" s="1">
        <v>0</v>
      </c>
      <c r="F1561" s="1">
        <v>0</v>
      </c>
      <c r="G1561" s="2">
        <f t="shared" si="34"/>
        <v>15648.643840000001</v>
      </c>
      <c r="H1561" s="2">
        <f t="shared" si="35"/>
        <v>0.11999999999534339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245.09</v>
      </c>
      <c r="D1564" s="1">
        <v>0</v>
      </c>
      <c r="E1564" s="1">
        <v>0</v>
      </c>
      <c r="F1564" s="1">
        <v>0</v>
      </c>
      <c r="G1564" s="2">
        <f t="shared" si="34"/>
        <v>20.832650000000001</v>
      </c>
      <c r="H1564" s="2">
        <f t="shared" si="35"/>
        <v>9.0000000000003411E-2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6562.5</v>
      </c>
      <c r="D1565" s="1">
        <v>0</v>
      </c>
      <c r="E1565" s="1">
        <v>0</v>
      </c>
      <c r="F1565" s="1">
        <v>0</v>
      </c>
      <c r="G1565" s="2">
        <f t="shared" si="34"/>
        <v>564.375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6562.5</v>
      </c>
      <c r="D1566" s="1">
        <v>0</v>
      </c>
      <c r="E1566" s="1">
        <v>0</v>
      </c>
      <c r="F1566" s="1">
        <v>0</v>
      </c>
      <c r="G1566" s="2">
        <f t="shared" si="34"/>
        <v>570.9375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2624738.5</v>
      </c>
      <c r="D1576" s="1">
        <v>0</v>
      </c>
      <c r="E1576" s="1">
        <v>0</v>
      </c>
      <c r="F1576" s="1">
        <v>0</v>
      </c>
      <c r="G1576" s="2">
        <f t="shared" si="34"/>
        <v>254599.63450000001</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356768.36</v>
      </c>
      <c r="D1578" s="1">
        <v>0</v>
      </c>
      <c r="E1578" s="1">
        <v>0</v>
      </c>
      <c r="F1578" s="1">
        <v>0</v>
      </c>
      <c r="G1578" s="2">
        <f t="shared" si="34"/>
        <v>35320.067640000001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484390.7</v>
      </c>
      <c r="D1579" s="1">
        <v>0</v>
      </c>
      <c r="E1579" s="1">
        <v>0</v>
      </c>
      <c r="F1579" s="1">
        <v>0</v>
      </c>
      <c r="G1579" s="2">
        <f t="shared" si="34"/>
        <v>48439.070000000007</v>
      </c>
      <c r="H1579" s="2">
        <f t="shared" si="35"/>
        <v>0.29999999998835847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1783579.44</v>
      </c>
      <c r="D1580" s="13">
        <v>0</v>
      </c>
      <c r="E1580" s="13">
        <v>0</v>
      </c>
      <c r="F1580" s="13">
        <v>0</v>
      </c>
      <c r="G1580" s="14">
        <f t="shared" si="34"/>
        <v>180141.52344000002</v>
      </c>
      <c r="H1580" s="14">
        <f t="shared" si="35"/>
        <v>0.43999999994412065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30031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14270207.32</v>
      </c>
      <c r="I16" s="170">
        <f>'PR-RAS'!E6</f>
        <v>15760095.209999999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9849713.7400000002</v>
      </c>
      <c r="I17" s="170">
        <f>'PR-RAS'!E151</f>
        <v>13362830.789999999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5505070.2200000007</v>
      </c>
      <c r="I18" s="170">
        <f>'PR-RAS'!E645</f>
        <v>3411527.0900000017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28253929.619999997</v>
      </c>
      <c r="I20" s="173">
        <f>BILANCA!E7</f>
        <v>30683396.420000006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9748044.6799999978</v>
      </c>
      <c r="I21" s="175">
        <f>BILANCA!E68</f>
        <v>11526088.469999999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1522409.49</v>
      </c>
      <c r="I22" s="175">
        <f>BILANCA!E176</f>
        <v>4030215.1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36479564.809999995</v>
      </c>
      <c r="I23" s="177">
        <f>BILANCA!E237</f>
        <v>38179269.789999999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2274434.34</v>
      </c>
      <c r="I24" s="173">
        <f>'RAS-funkcijski'!E5</f>
        <v>3002512.48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18053.95</v>
      </c>
      <c r="I25" s="175">
        <f>'RAS-funkcijski'!E35</f>
        <v>81802.47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1904629.52</v>
      </c>
      <c r="I27" s="175">
        <f>'RAS-funkcijski'!E114</f>
        <v>3429485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11635701.26</v>
      </c>
      <c r="I28" s="179">
        <f>'RAS-funkcijski'!E141</f>
        <v>16592762.609999999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10.84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1522184.49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4030125.0999999996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1405386.6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2624738.5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G293" sqref="G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14270207.32</v>
      </c>
      <c r="E6" s="51">
        <f>E7+E44+E50+E82+E106+E124+E133+E139</f>
        <v>15760095.209999999</v>
      </c>
      <c r="F6" s="52">
        <f t="shared" ref="F6:F131" si="0">IF(D6&lt;&gt;0,IF(E6/D6&gt;=100,"&gt;&gt;100",E6/D6*100),"-")</f>
        <v>110.44054831573391</v>
      </c>
    </row>
    <row r="7" spans="1:25" ht="12.75" customHeight="1" x14ac:dyDescent="0.2">
      <c r="A7" s="53">
        <v>61</v>
      </c>
      <c r="B7" s="294" t="s">
        <v>60</v>
      </c>
      <c r="C7" s="50" t="s">
        <v>61</v>
      </c>
      <c r="D7" s="51">
        <f t="shared" ref="D7:E7" si="1">D8+D17+D23+D29+D37+D40</f>
        <v>6495618.0900000008</v>
      </c>
      <c r="E7" s="51">
        <f t="shared" si="1"/>
        <v>7824754.8799999999</v>
      </c>
      <c r="F7" s="52">
        <f t="shared" si="0"/>
        <v>120.46205259582925</v>
      </c>
    </row>
    <row r="8" spans="1:25" ht="12.75" customHeight="1" x14ac:dyDescent="0.2">
      <c r="A8" s="53">
        <v>611</v>
      </c>
      <c r="B8" s="85" t="s">
        <v>62</v>
      </c>
      <c r="C8" s="50" t="s">
        <v>63</v>
      </c>
      <c r="D8" s="51">
        <f t="shared" ref="D8:E8" si="2">SUM(D9:D14)-D15-D16</f>
        <v>5059137.1900000004</v>
      </c>
      <c r="E8" s="51">
        <f t="shared" si="2"/>
        <v>6593945.7199999997</v>
      </c>
      <c r="F8" s="52">
        <f t="shared" si="0"/>
        <v>130.33735738642815</v>
      </c>
    </row>
    <row r="9" spans="1:25" ht="12.75" customHeight="1" x14ac:dyDescent="0.2">
      <c r="A9" s="53">
        <v>6111</v>
      </c>
      <c r="B9" s="85" t="s">
        <v>64</v>
      </c>
      <c r="C9" s="50" t="s">
        <v>65</v>
      </c>
      <c r="D9" s="242">
        <v>5059137.1900000004</v>
      </c>
      <c r="E9" s="242">
        <v>6593945.7199999997</v>
      </c>
      <c r="F9" s="52">
        <f t="shared" si="0"/>
        <v>130.33735738642815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1298403.6100000001</v>
      </c>
      <c r="E23" s="51">
        <f t="shared" si="4"/>
        <v>1065273.26</v>
      </c>
      <c r="F23" s="52">
        <f t="shared" si="0"/>
        <v>82.044847364526348</v>
      </c>
    </row>
    <row r="24" spans="1:6" ht="12.75" customHeight="1" x14ac:dyDescent="0.2">
      <c r="A24" s="53">
        <v>6131</v>
      </c>
      <c r="B24" s="85" t="s">
        <v>94</v>
      </c>
      <c r="C24" s="50" t="s">
        <v>95</v>
      </c>
      <c r="D24" s="242">
        <v>106926.09</v>
      </c>
      <c r="E24" s="242">
        <v>120674.43</v>
      </c>
      <c r="F24" s="52">
        <f t="shared" si="0"/>
        <v>112.85779738135004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1191477.52</v>
      </c>
      <c r="E27" s="242">
        <v>944598.83</v>
      </c>
      <c r="F27" s="52">
        <f t="shared" si="0"/>
        <v>79.279618301149313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138077.28999999998</v>
      </c>
      <c r="E29" s="51">
        <f t="shared" si="5"/>
        <v>165535.9</v>
      </c>
      <c r="F29" s="52">
        <f t="shared" si="0"/>
        <v>119.88640565005298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136404.46</v>
      </c>
      <c r="E31" s="242">
        <v>165207.97</v>
      </c>
      <c r="F31" s="52">
        <f t="shared" si="0"/>
        <v>121.11625235714433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1672.83</v>
      </c>
      <c r="E33" s="242">
        <v>327.93</v>
      </c>
      <c r="F33" s="52">
        <f t="shared" si="0"/>
        <v>19.603306970821901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2023220.16</v>
      </c>
      <c r="E50" s="51">
        <f>E51+E54+E59+E62+E65+E68+E71+E74+E77</f>
        <v>1264587.1100000001</v>
      </c>
      <c r="F50" s="52">
        <f t="shared" si="0"/>
        <v>62.503682743058476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1838363.19</v>
      </c>
      <c r="E59" s="51">
        <f t="shared" si="12"/>
        <v>911797.65</v>
      </c>
      <c r="F59" s="52">
        <f t="shared" si="0"/>
        <v>49.598341337546046</v>
      </c>
    </row>
    <row r="60" spans="1:6" ht="24" x14ac:dyDescent="0.2">
      <c r="A60" s="53">
        <v>6331</v>
      </c>
      <c r="B60" s="86" t="s">
        <v>166</v>
      </c>
      <c r="C60" s="50" t="s">
        <v>167</v>
      </c>
      <c r="D60" s="242">
        <v>1809800.31</v>
      </c>
      <c r="E60" s="242">
        <v>892296.65</v>
      </c>
      <c r="F60" s="52">
        <f t="shared" si="0"/>
        <v>49.303596925563568</v>
      </c>
    </row>
    <row r="61" spans="1:6" ht="24" x14ac:dyDescent="0.2">
      <c r="A61" s="53">
        <v>6332</v>
      </c>
      <c r="B61" s="86" t="s">
        <v>168</v>
      </c>
      <c r="C61" s="50" t="s">
        <v>169</v>
      </c>
      <c r="D61" s="242">
        <v>28562.880000000001</v>
      </c>
      <c r="E61" s="242">
        <v>19501</v>
      </c>
      <c r="F61" s="52">
        <f t="shared" si="0"/>
        <v>68.273927559125696</v>
      </c>
    </row>
    <row r="62" spans="1:6" ht="12.75" customHeight="1" x14ac:dyDescent="0.2">
      <c r="A62" s="53">
        <v>634</v>
      </c>
      <c r="B62" s="85" t="s">
        <v>170</v>
      </c>
      <c r="C62" s="50" t="s">
        <v>171</v>
      </c>
      <c r="D62" s="51">
        <f t="shared" ref="D62:E62" si="13">SUM(D63:D64)</f>
        <v>0</v>
      </c>
      <c r="E62" s="51">
        <f t="shared" si="13"/>
        <v>18503.8</v>
      </c>
      <c r="F62" s="52" t="str">
        <f t="shared" si="0"/>
        <v>-</v>
      </c>
    </row>
    <row r="63" spans="1:6" ht="12.75" customHeight="1" x14ac:dyDescent="0.2">
      <c r="A63" s="53">
        <v>6341</v>
      </c>
      <c r="B63" s="85" t="s">
        <v>172</v>
      </c>
      <c r="C63" s="50" t="s">
        <v>173</v>
      </c>
      <c r="D63" s="242">
        <v>0</v>
      </c>
      <c r="E63" s="242">
        <v>18503.8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76369.88</v>
      </c>
      <c r="E68" s="51">
        <f t="shared" si="15"/>
        <v>104940.65</v>
      </c>
      <c r="F68" s="52">
        <f t="shared" si="0"/>
        <v>137.41104477314877</v>
      </c>
    </row>
    <row r="69" spans="1:6" ht="12.75" customHeight="1" x14ac:dyDescent="0.2">
      <c r="A69" s="53" t="s">
        <v>184</v>
      </c>
      <c r="B69" s="85" t="s">
        <v>185</v>
      </c>
      <c r="C69" s="50" t="s">
        <v>184</v>
      </c>
      <c r="D69" s="242">
        <v>63377.279999999999</v>
      </c>
      <c r="E69" s="242">
        <v>91061.09</v>
      </c>
      <c r="F69" s="52">
        <f t="shared" si="0"/>
        <v>143.68096895291183</v>
      </c>
    </row>
    <row r="70" spans="1:6" ht="24" x14ac:dyDescent="0.2">
      <c r="A70" s="53" t="s">
        <v>186</v>
      </c>
      <c r="B70" s="85" t="s">
        <v>187</v>
      </c>
      <c r="C70" s="50" t="s">
        <v>186</v>
      </c>
      <c r="D70" s="242">
        <v>12992.6</v>
      </c>
      <c r="E70" s="242">
        <v>13879.56</v>
      </c>
      <c r="F70" s="52">
        <f t="shared" si="0"/>
        <v>106.82665517294458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108487.09</v>
      </c>
      <c r="E74" s="51">
        <f t="shared" si="17"/>
        <v>229345.01</v>
      </c>
      <c r="F74" s="52">
        <f t="shared" si="0"/>
        <v>211.40304344046839</v>
      </c>
    </row>
    <row r="75" spans="1:6" ht="12.75" customHeight="1" x14ac:dyDescent="0.2">
      <c r="A75" s="53" t="s">
        <v>196</v>
      </c>
      <c r="B75" s="85" t="s">
        <v>197</v>
      </c>
      <c r="C75" s="50" t="s">
        <v>196</v>
      </c>
      <c r="D75" s="242">
        <v>108487.09</v>
      </c>
      <c r="E75" s="242">
        <v>0</v>
      </c>
      <c r="F75" s="52">
        <f t="shared" si="0"/>
        <v>0</v>
      </c>
    </row>
    <row r="76" spans="1:6" ht="12.75" customHeight="1" x14ac:dyDescent="0.2">
      <c r="A76" s="53" t="s">
        <v>198</v>
      </c>
      <c r="B76" s="85" t="s">
        <v>199</v>
      </c>
      <c r="C76" s="50" t="s">
        <v>198</v>
      </c>
      <c r="D76" s="242">
        <v>0</v>
      </c>
      <c r="E76" s="242">
        <v>229345.01</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2148938.1</v>
      </c>
      <c r="E82" s="51">
        <f t="shared" si="19"/>
        <v>2047249.98</v>
      </c>
      <c r="F82" s="52">
        <f t="shared" si="0"/>
        <v>95.267982823702539</v>
      </c>
    </row>
    <row r="83" spans="1:6" ht="12.75" customHeight="1" x14ac:dyDescent="0.2">
      <c r="A83" s="53">
        <v>641</v>
      </c>
      <c r="B83" s="85" t="s">
        <v>212</v>
      </c>
      <c r="C83" s="50" t="s">
        <v>213</v>
      </c>
      <c r="D83" s="51">
        <f t="shared" ref="D83:E83" si="20">SUM(D84:D90)</f>
        <v>3.0999999999999996</v>
      </c>
      <c r="E83" s="51">
        <f t="shared" si="20"/>
        <v>42.620000000000005</v>
      </c>
      <c r="F83" s="52">
        <f t="shared" si="0"/>
        <v>1374.8387096774197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0.38</v>
      </c>
      <c r="F85" s="52">
        <f t="shared" si="0"/>
        <v>1266.6666666666667</v>
      </c>
    </row>
    <row r="86" spans="1:6" ht="12.75" customHeight="1" x14ac:dyDescent="0.2">
      <c r="A86" s="53">
        <v>6414</v>
      </c>
      <c r="B86" s="85" t="s">
        <v>218</v>
      </c>
      <c r="C86" s="50" t="s">
        <v>219</v>
      </c>
      <c r="D86" s="242">
        <v>3.07</v>
      </c>
      <c r="E86" s="242">
        <v>42.24</v>
      </c>
      <c r="F86" s="52">
        <f t="shared" si="0"/>
        <v>1375.8957654723129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2148935</v>
      </c>
      <c r="E91" s="51">
        <f t="shared" si="21"/>
        <v>2047207.3599999999</v>
      </c>
      <c r="F91" s="52">
        <f t="shared" si="0"/>
        <v>95.266136946906258</v>
      </c>
    </row>
    <row r="92" spans="1:6" ht="12.75" customHeight="1" x14ac:dyDescent="0.2">
      <c r="A92" s="53">
        <v>6421</v>
      </c>
      <c r="B92" s="85" t="s">
        <v>230</v>
      </c>
      <c r="C92" s="50" t="s">
        <v>231</v>
      </c>
      <c r="D92" s="242">
        <v>157764.04999999999</v>
      </c>
      <c r="E92" s="242">
        <v>45625.67</v>
      </c>
      <c r="F92" s="52">
        <f t="shared" si="0"/>
        <v>28.920194429592801</v>
      </c>
    </row>
    <row r="93" spans="1:6" ht="12.75" customHeight="1" x14ac:dyDescent="0.2">
      <c r="A93" s="53">
        <v>6422</v>
      </c>
      <c r="B93" s="85" t="s">
        <v>232</v>
      </c>
      <c r="C93" s="50" t="s">
        <v>233</v>
      </c>
      <c r="D93" s="242">
        <v>1328061.29</v>
      </c>
      <c r="E93" s="242">
        <v>1453848.74</v>
      </c>
      <c r="F93" s="52">
        <f t="shared" si="0"/>
        <v>109.47150940601544</v>
      </c>
    </row>
    <row r="94" spans="1:6" ht="12.75" customHeight="1" x14ac:dyDescent="0.2">
      <c r="A94" s="53">
        <v>6423</v>
      </c>
      <c r="B94" s="85" t="s">
        <v>234</v>
      </c>
      <c r="C94" s="50" t="s">
        <v>235</v>
      </c>
      <c r="D94" s="242">
        <v>654466.36</v>
      </c>
      <c r="E94" s="242">
        <v>543664.62</v>
      </c>
      <c r="F94" s="52">
        <f t="shared" si="0"/>
        <v>83.069910575694067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8643.2999999999993</v>
      </c>
      <c r="E97" s="242">
        <v>4068.33</v>
      </c>
      <c r="F97" s="52">
        <f t="shared" si="0"/>
        <v>47.069174967894213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1836910.8599999999</v>
      </c>
      <c r="E106" s="51">
        <f t="shared" si="23"/>
        <v>2182143.6399999997</v>
      </c>
      <c r="F106" s="52">
        <f t="shared" si="0"/>
        <v>118.79420430885797</v>
      </c>
    </row>
    <row r="107" spans="1:6" ht="12.75" customHeight="1" x14ac:dyDescent="0.2">
      <c r="A107" s="53">
        <v>651</v>
      </c>
      <c r="B107" s="85" t="s">
        <v>260</v>
      </c>
      <c r="C107" s="50" t="s">
        <v>261</v>
      </c>
      <c r="D107" s="51">
        <f t="shared" ref="D107:E107" si="24">SUM(D108:D111)</f>
        <v>183291.49000000002</v>
      </c>
      <c r="E107" s="51">
        <f t="shared" si="24"/>
        <v>217925.66999999998</v>
      </c>
      <c r="F107" s="52">
        <f t="shared" si="0"/>
        <v>118.89568359120217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6412.89</v>
      </c>
      <c r="E110" s="242">
        <v>8851.34</v>
      </c>
      <c r="F110" s="52">
        <f t="shared" si="0"/>
        <v>138.02419813843682</v>
      </c>
    </row>
    <row r="111" spans="1:6" ht="12.75" customHeight="1" x14ac:dyDescent="0.2">
      <c r="A111" s="53">
        <v>6514</v>
      </c>
      <c r="B111" s="85" t="s">
        <v>268</v>
      </c>
      <c r="C111" s="50" t="s">
        <v>269</v>
      </c>
      <c r="D111" s="242">
        <v>176878.6</v>
      </c>
      <c r="E111" s="242">
        <v>209074.33</v>
      </c>
      <c r="F111" s="52">
        <f t="shared" si="0"/>
        <v>118.20216238708356</v>
      </c>
    </row>
    <row r="112" spans="1:6" ht="12.75" customHeight="1" x14ac:dyDescent="0.2">
      <c r="A112" s="53">
        <v>652</v>
      </c>
      <c r="B112" s="85" t="s">
        <v>270</v>
      </c>
      <c r="C112" s="50" t="s">
        <v>271</v>
      </c>
      <c r="D112" s="51">
        <f t="shared" ref="D112:E112" si="25">SUM(D113:D119)</f>
        <v>14825.189999999999</v>
      </c>
      <c r="E112" s="51">
        <f t="shared" si="25"/>
        <v>21169.85</v>
      </c>
      <c r="F112" s="52">
        <f t="shared" si="0"/>
        <v>142.79648355265599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4178.2700000000004</v>
      </c>
      <c r="E114" s="242">
        <v>4079.39</v>
      </c>
      <c r="F114" s="52">
        <f t="shared" si="0"/>
        <v>97.633470311875485</v>
      </c>
    </row>
    <row r="115" spans="1:6" ht="12.75" customHeight="1" x14ac:dyDescent="0.2">
      <c r="A115" s="53">
        <v>6524</v>
      </c>
      <c r="B115" s="85" t="s">
        <v>276</v>
      </c>
      <c r="C115" s="50" t="s">
        <v>277</v>
      </c>
      <c r="D115" s="242">
        <v>38.61</v>
      </c>
      <c r="E115" s="242">
        <v>20.6</v>
      </c>
      <c r="F115" s="52">
        <f t="shared" si="0"/>
        <v>53.354053354053356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10608.31</v>
      </c>
      <c r="E117" s="242">
        <v>17069.86</v>
      </c>
      <c r="F117" s="52">
        <f t="shared" si="0"/>
        <v>160.9102675166921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1638794.18</v>
      </c>
      <c r="E120" s="51">
        <f t="shared" si="26"/>
        <v>1943048.1199999999</v>
      </c>
      <c r="F120" s="52">
        <f t="shared" si="0"/>
        <v>118.56572007108299</v>
      </c>
    </row>
    <row r="121" spans="1:6" ht="12.75" customHeight="1" x14ac:dyDescent="0.2">
      <c r="A121" s="53">
        <v>6531</v>
      </c>
      <c r="B121" s="85" t="s">
        <v>288</v>
      </c>
      <c r="C121" s="50" t="s">
        <v>289</v>
      </c>
      <c r="D121" s="242">
        <v>580196.48</v>
      </c>
      <c r="E121" s="242">
        <v>847932.48</v>
      </c>
      <c r="F121" s="52">
        <f t="shared" si="0"/>
        <v>146.14574704072663</v>
      </c>
    </row>
    <row r="122" spans="1:6" ht="12.75" customHeight="1" x14ac:dyDescent="0.2">
      <c r="A122" s="53">
        <v>6532</v>
      </c>
      <c r="B122" s="85" t="s">
        <v>290</v>
      </c>
      <c r="C122" s="50" t="s">
        <v>291</v>
      </c>
      <c r="D122" s="242">
        <v>1058597.7</v>
      </c>
      <c r="E122" s="242">
        <v>1095115.6399999999</v>
      </c>
      <c r="F122" s="52">
        <f t="shared" si="0"/>
        <v>103.44965230889885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1611594.13</v>
      </c>
      <c r="E124" s="51">
        <f t="shared" si="27"/>
        <v>2065445.16</v>
      </c>
      <c r="F124" s="52">
        <f t="shared" si="0"/>
        <v>128.16162094112369</v>
      </c>
    </row>
    <row r="125" spans="1:6" ht="12.75" customHeight="1" x14ac:dyDescent="0.2">
      <c r="A125" s="53">
        <v>661</v>
      </c>
      <c r="B125" s="86" t="s">
        <v>296</v>
      </c>
      <c r="C125" s="50" t="s">
        <v>297</v>
      </c>
      <c r="D125" s="51">
        <f t="shared" ref="D125:E125" si="28">SUM(D126:D127)</f>
        <v>1581294.13</v>
      </c>
      <c r="E125" s="51">
        <f t="shared" si="28"/>
        <v>2021445.16</v>
      </c>
      <c r="F125" s="52">
        <f t="shared" si="0"/>
        <v>127.83486143719512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1581294.13</v>
      </c>
      <c r="E127" s="242">
        <v>2021445.16</v>
      </c>
      <c r="F127" s="52">
        <f t="shared" si="0"/>
        <v>127.83486143719512</v>
      </c>
    </row>
    <row r="128" spans="1:6" ht="24" x14ac:dyDescent="0.2">
      <c r="A128" s="53">
        <v>663</v>
      </c>
      <c r="B128" s="231" t="s">
        <v>302</v>
      </c>
      <c r="C128" s="50" t="s">
        <v>303</v>
      </c>
      <c r="D128" s="51">
        <f t="shared" ref="D128:E128" si="29">SUM(D129:D132)</f>
        <v>30300</v>
      </c>
      <c r="E128" s="51">
        <f t="shared" si="29"/>
        <v>44000</v>
      </c>
      <c r="F128" s="52">
        <f t="shared" si="0"/>
        <v>145.21452145214522</v>
      </c>
    </row>
    <row r="129" spans="1:6" ht="12.75" customHeight="1" x14ac:dyDescent="0.2">
      <c r="A129" s="53">
        <v>6631</v>
      </c>
      <c r="B129" s="86" t="s">
        <v>304</v>
      </c>
      <c r="C129" s="50" t="s">
        <v>305</v>
      </c>
      <c r="D129" s="242">
        <v>30300</v>
      </c>
      <c r="E129" s="242">
        <v>44000</v>
      </c>
      <c r="F129" s="52">
        <f t="shared" si="0"/>
        <v>145.21452145214522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c r="E135" s="242"/>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153925.97999999998</v>
      </c>
      <c r="E139" s="51">
        <f t="shared" si="33"/>
        <v>375914.44</v>
      </c>
      <c r="F139" s="52">
        <f t="shared" si="31"/>
        <v>244.21766877820107</v>
      </c>
    </row>
    <row r="140" spans="1:6" ht="12.75" customHeight="1" x14ac:dyDescent="0.2">
      <c r="A140" s="53">
        <v>681</v>
      </c>
      <c r="B140" s="85" t="s">
        <v>326</v>
      </c>
      <c r="C140" s="50" t="s">
        <v>327</v>
      </c>
      <c r="D140" s="51">
        <f t="shared" ref="D140:E140" si="34">SUM(D141:D149)</f>
        <v>36282.449999999997</v>
      </c>
      <c r="E140" s="51">
        <f t="shared" si="34"/>
        <v>30304.09</v>
      </c>
      <c r="F140" s="52">
        <f t="shared" si="31"/>
        <v>83.522722418138812</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36282.449999999997</v>
      </c>
      <c r="E149" s="242">
        <v>30304.09</v>
      </c>
      <c r="F149" s="52">
        <f t="shared" si="31"/>
        <v>83.522722418138812</v>
      </c>
    </row>
    <row r="150" spans="1:6" ht="12.75" customHeight="1" x14ac:dyDescent="0.2">
      <c r="A150" s="53">
        <v>683</v>
      </c>
      <c r="B150" s="85" t="s">
        <v>346</v>
      </c>
      <c r="C150" s="50" t="s">
        <v>347</v>
      </c>
      <c r="D150" s="242">
        <v>117643.53</v>
      </c>
      <c r="E150" s="242">
        <v>345610.35</v>
      </c>
      <c r="F150" s="52">
        <f t="shared" si="31"/>
        <v>293.77760935939273</v>
      </c>
    </row>
    <row r="151" spans="1:6" ht="12.75" customHeight="1" x14ac:dyDescent="0.2">
      <c r="A151" s="53">
        <v>3</v>
      </c>
      <c r="B151" s="85" t="s">
        <v>348</v>
      </c>
      <c r="C151" s="50" t="s">
        <v>56</v>
      </c>
      <c r="D151" s="51">
        <f t="shared" ref="D151:E151" si="35">D152+D163+D196+D215+D224+D252+D263</f>
        <v>9849713.7400000002</v>
      </c>
      <c r="E151" s="51">
        <f t="shared" si="35"/>
        <v>13362830.789999999</v>
      </c>
      <c r="F151" s="52">
        <f t="shared" si="31"/>
        <v>135.66719950177961</v>
      </c>
    </row>
    <row r="152" spans="1:6" ht="12.75" customHeight="1" x14ac:dyDescent="0.2">
      <c r="A152" s="53">
        <v>31</v>
      </c>
      <c r="B152" s="85" t="s">
        <v>349</v>
      </c>
      <c r="C152" s="50" t="s">
        <v>350</v>
      </c>
      <c r="D152" s="51">
        <f t="shared" ref="D152:E152" si="36">D153+D158+D159</f>
        <v>2929634.3000000003</v>
      </c>
      <c r="E152" s="51">
        <f t="shared" si="36"/>
        <v>3506300.5</v>
      </c>
      <c r="F152" s="52">
        <f t="shared" si="31"/>
        <v>119.68389706524121</v>
      </c>
    </row>
    <row r="153" spans="1:6" ht="12.75" customHeight="1" x14ac:dyDescent="0.2">
      <c r="A153" s="53">
        <v>311</v>
      </c>
      <c r="B153" s="85" t="s">
        <v>351</v>
      </c>
      <c r="C153" s="50" t="s">
        <v>352</v>
      </c>
      <c r="D153" s="51">
        <f t="shared" ref="D153:E153" si="37">SUM(D154:D157)</f>
        <v>2375021.73</v>
      </c>
      <c r="E153" s="51">
        <f t="shared" si="37"/>
        <v>2713072.81</v>
      </c>
      <c r="F153" s="52">
        <f t="shared" si="31"/>
        <v>114.23359945426689</v>
      </c>
    </row>
    <row r="154" spans="1:6" ht="12.75" customHeight="1" x14ac:dyDescent="0.2">
      <c r="A154" s="53">
        <v>3111</v>
      </c>
      <c r="B154" s="85" t="s">
        <v>353</v>
      </c>
      <c r="C154" s="50" t="s">
        <v>354</v>
      </c>
      <c r="D154" s="242">
        <v>2372991.04</v>
      </c>
      <c r="E154" s="242">
        <v>2710737.73</v>
      </c>
      <c r="F154" s="52">
        <f t="shared" si="31"/>
        <v>114.23295260314173</v>
      </c>
    </row>
    <row r="155" spans="1:6" ht="12.75" customHeight="1" x14ac:dyDescent="0.2">
      <c r="A155" s="53">
        <v>3112</v>
      </c>
      <c r="B155" s="85" t="s">
        <v>355</v>
      </c>
      <c r="C155" s="50" t="s">
        <v>356</v>
      </c>
      <c r="D155" s="242">
        <v>2030.69</v>
      </c>
      <c r="E155" s="242">
        <v>2335.08</v>
      </c>
      <c r="F155" s="52">
        <f t="shared" si="31"/>
        <v>114.98948633223189</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162958.91</v>
      </c>
      <c r="E158" s="242">
        <v>344929.13</v>
      </c>
      <c r="F158" s="52">
        <f t="shared" si="31"/>
        <v>211.6663212830768</v>
      </c>
    </row>
    <row r="159" spans="1:6" ht="12.75" customHeight="1" x14ac:dyDescent="0.2">
      <c r="A159" s="53">
        <v>313</v>
      </c>
      <c r="B159" s="85" t="s">
        <v>363</v>
      </c>
      <c r="C159" s="50" t="s">
        <v>364</v>
      </c>
      <c r="D159" s="51">
        <f t="shared" ref="D159:E159" si="38">SUM(D160:D162)</f>
        <v>391653.66</v>
      </c>
      <c r="E159" s="51">
        <f t="shared" si="38"/>
        <v>448298.56</v>
      </c>
      <c r="F159" s="52">
        <f t="shared" si="31"/>
        <v>114.463007954528</v>
      </c>
    </row>
    <row r="160" spans="1:6" ht="12.75" customHeight="1" x14ac:dyDescent="0.2">
      <c r="A160" s="53">
        <v>3131</v>
      </c>
      <c r="B160" s="85" t="s">
        <v>142</v>
      </c>
      <c r="C160" s="50" t="s">
        <v>365</v>
      </c>
      <c r="D160" s="242">
        <v>0</v>
      </c>
      <c r="E160" s="242">
        <v>1402.59</v>
      </c>
      <c r="F160" s="52" t="str">
        <f t="shared" si="31"/>
        <v>-</v>
      </c>
    </row>
    <row r="161" spans="1:6" ht="12.75" customHeight="1" x14ac:dyDescent="0.2">
      <c r="A161" s="53">
        <v>3132</v>
      </c>
      <c r="B161" s="85" t="s">
        <v>366</v>
      </c>
      <c r="C161" s="50" t="s">
        <v>367</v>
      </c>
      <c r="D161" s="242">
        <v>391653.66</v>
      </c>
      <c r="E161" s="242">
        <v>446895.97</v>
      </c>
      <c r="F161" s="52">
        <f t="shared" si="31"/>
        <v>114.10488797679052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4312851.7400000012</v>
      </c>
      <c r="E163" s="51">
        <f t="shared" si="39"/>
        <v>6292401.8599999994</v>
      </c>
      <c r="F163" s="52">
        <f t="shared" si="31"/>
        <v>145.89886783356013</v>
      </c>
    </row>
    <row r="164" spans="1:6" ht="12.75" customHeight="1" x14ac:dyDescent="0.2">
      <c r="A164" s="53">
        <v>321</v>
      </c>
      <c r="B164" s="85" t="s">
        <v>372</v>
      </c>
      <c r="C164" s="50" t="s">
        <v>373</v>
      </c>
      <c r="D164" s="51">
        <f t="shared" ref="D164:E164" si="40">SUM(D165:D168)</f>
        <v>93237.95</v>
      </c>
      <c r="E164" s="51">
        <f t="shared" si="40"/>
        <v>120722.56999999999</v>
      </c>
      <c r="F164" s="52">
        <f t="shared" si="31"/>
        <v>129.47793253712678</v>
      </c>
    </row>
    <row r="165" spans="1:6" ht="12.75" customHeight="1" x14ac:dyDescent="0.2">
      <c r="A165" s="53">
        <v>3211</v>
      </c>
      <c r="B165" s="85" t="s">
        <v>374</v>
      </c>
      <c r="C165" s="50" t="s">
        <v>375</v>
      </c>
      <c r="D165" s="242">
        <v>8334.42</v>
      </c>
      <c r="E165" s="242">
        <v>24891.73</v>
      </c>
      <c r="F165" s="52">
        <f t="shared" si="31"/>
        <v>298.66181449938927</v>
      </c>
    </row>
    <row r="166" spans="1:6" ht="12.75" customHeight="1" x14ac:dyDescent="0.2">
      <c r="A166" s="53">
        <v>3212</v>
      </c>
      <c r="B166" s="85" t="s">
        <v>376</v>
      </c>
      <c r="C166" s="50" t="s">
        <v>377</v>
      </c>
      <c r="D166" s="242">
        <v>70107.820000000007</v>
      </c>
      <c r="E166" s="242">
        <v>83283.56</v>
      </c>
      <c r="F166" s="52">
        <f t="shared" si="31"/>
        <v>118.79353829572791</v>
      </c>
    </row>
    <row r="167" spans="1:6" ht="12.75" customHeight="1" x14ac:dyDescent="0.2">
      <c r="A167" s="53">
        <v>3213</v>
      </c>
      <c r="B167" s="85" t="s">
        <v>378</v>
      </c>
      <c r="C167" s="50" t="s">
        <v>379</v>
      </c>
      <c r="D167" s="242">
        <v>14323.17</v>
      </c>
      <c r="E167" s="242">
        <v>11747.44</v>
      </c>
      <c r="F167" s="52">
        <f t="shared" si="31"/>
        <v>82.017039524071848</v>
      </c>
    </row>
    <row r="168" spans="1:6" ht="12.75" customHeight="1" x14ac:dyDescent="0.2">
      <c r="A168" s="53">
        <v>3214</v>
      </c>
      <c r="B168" s="85" t="s">
        <v>380</v>
      </c>
      <c r="C168" s="50" t="s">
        <v>381</v>
      </c>
      <c r="D168" s="242">
        <v>472.54</v>
      </c>
      <c r="E168" s="242">
        <v>799.84</v>
      </c>
      <c r="F168" s="52">
        <f t="shared" si="31"/>
        <v>169.26397765268547</v>
      </c>
    </row>
    <row r="169" spans="1:6" ht="12.75" customHeight="1" x14ac:dyDescent="0.2">
      <c r="A169" s="53">
        <v>322</v>
      </c>
      <c r="B169" s="85" t="s">
        <v>382</v>
      </c>
      <c r="C169" s="50" t="s">
        <v>383</v>
      </c>
      <c r="D169" s="51">
        <f t="shared" ref="D169:E169" si="41">SUM(D170:D176)</f>
        <v>1038549</v>
      </c>
      <c r="E169" s="51">
        <f t="shared" si="41"/>
        <v>1093670.28</v>
      </c>
      <c r="F169" s="52">
        <f t="shared" si="31"/>
        <v>105.30752809930009</v>
      </c>
    </row>
    <row r="170" spans="1:6" ht="12.75" customHeight="1" x14ac:dyDescent="0.2">
      <c r="A170" s="53">
        <v>3221</v>
      </c>
      <c r="B170" s="85" t="s">
        <v>384</v>
      </c>
      <c r="C170" s="50" t="s">
        <v>385</v>
      </c>
      <c r="D170" s="242">
        <v>142040.01999999999</v>
      </c>
      <c r="E170" s="242">
        <v>84309.79</v>
      </c>
      <c r="F170" s="52">
        <f t="shared" si="31"/>
        <v>59.35636308696661</v>
      </c>
    </row>
    <row r="171" spans="1:6" ht="12.75" customHeight="1" x14ac:dyDescent="0.2">
      <c r="A171" s="53">
        <v>3222</v>
      </c>
      <c r="B171" s="85" t="s">
        <v>386</v>
      </c>
      <c r="C171" s="50" t="s">
        <v>387</v>
      </c>
      <c r="D171" s="242">
        <v>113473.03</v>
      </c>
      <c r="E171" s="242">
        <v>125767.01</v>
      </c>
      <c r="F171" s="52">
        <f t="shared" si="31"/>
        <v>110.83427489333808</v>
      </c>
    </row>
    <row r="172" spans="1:6" ht="12.75" customHeight="1" x14ac:dyDescent="0.2">
      <c r="A172" s="53">
        <v>3223</v>
      </c>
      <c r="B172" s="85" t="s">
        <v>388</v>
      </c>
      <c r="C172" s="50" t="s">
        <v>389</v>
      </c>
      <c r="D172" s="242">
        <v>483972.38</v>
      </c>
      <c r="E172" s="242">
        <v>287118.36</v>
      </c>
      <c r="F172" s="52">
        <f t="shared" si="31"/>
        <v>59.325360674507913</v>
      </c>
    </row>
    <row r="173" spans="1:6" ht="12.75" customHeight="1" x14ac:dyDescent="0.2">
      <c r="A173" s="53">
        <v>3224</v>
      </c>
      <c r="B173" s="85" t="s">
        <v>390</v>
      </c>
      <c r="C173" s="50" t="s">
        <v>391</v>
      </c>
      <c r="D173" s="242">
        <v>262774.06</v>
      </c>
      <c r="E173" s="242">
        <v>559232.61</v>
      </c>
      <c r="F173" s="52">
        <f t="shared" si="31"/>
        <v>212.81880334763636</v>
      </c>
    </row>
    <row r="174" spans="1:6" ht="12.75" customHeight="1" x14ac:dyDescent="0.2">
      <c r="A174" s="53">
        <v>3225</v>
      </c>
      <c r="B174" s="85" t="s">
        <v>392</v>
      </c>
      <c r="C174" s="50" t="s">
        <v>393</v>
      </c>
      <c r="D174" s="242">
        <v>26633.49</v>
      </c>
      <c r="E174" s="242">
        <v>23772.9</v>
      </c>
      <c r="F174" s="52">
        <f t="shared" si="31"/>
        <v>89.259424881981303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9656.02</v>
      </c>
      <c r="E176" s="242">
        <v>13469.61</v>
      </c>
      <c r="F176" s="52">
        <f t="shared" si="31"/>
        <v>139.49442938187784</v>
      </c>
    </row>
    <row r="177" spans="1:6" ht="12.75" customHeight="1" x14ac:dyDescent="0.2">
      <c r="A177" s="53">
        <v>323</v>
      </c>
      <c r="B177" s="85" t="s">
        <v>398</v>
      </c>
      <c r="C177" s="50" t="s">
        <v>399</v>
      </c>
      <c r="D177" s="51">
        <f t="shared" ref="D177:E177" si="42">SUM(D178:D186)</f>
        <v>2934418.4300000006</v>
      </c>
      <c r="E177" s="51">
        <f t="shared" si="42"/>
        <v>4425771.41</v>
      </c>
      <c r="F177" s="52">
        <f t="shared" si="31"/>
        <v>150.82277853605217</v>
      </c>
    </row>
    <row r="178" spans="1:6" ht="12.75" customHeight="1" x14ac:dyDescent="0.2">
      <c r="A178" s="53">
        <v>3231</v>
      </c>
      <c r="B178" s="85" t="s">
        <v>400</v>
      </c>
      <c r="C178" s="50" t="s">
        <v>401</v>
      </c>
      <c r="D178" s="242">
        <v>73411.22</v>
      </c>
      <c r="E178" s="242">
        <v>82476.34</v>
      </c>
      <c r="F178" s="52">
        <f t="shared" si="31"/>
        <v>112.34841213645544</v>
      </c>
    </row>
    <row r="179" spans="1:6" ht="12.75" customHeight="1" x14ac:dyDescent="0.2">
      <c r="A179" s="53">
        <v>3232</v>
      </c>
      <c r="B179" s="85" t="s">
        <v>402</v>
      </c>
      <c r="C179" s="50" t="s">
        <v>403</v>
      </c>
      <c r="D179" s="242">
        <v>1446020.83</v>
      </c>
      <c r="E179" s="242">
        <v>2375504.5699999998</v>
      </c>
      <c r="F179" s="52">
        <f t="shared" si="31"/>
        <v>164.27872411768783</v>
      </c>
    </row>
    <row r="180" spans="1:6" ht="12.75" customHeight="1" x14ac:dyDescent="0.2">
      <c r="A180" s="53">
        <v>3233</v>
      </c>
      <c r="B180" s="85" t="s">
        <v>404</v>
      </c>
      <c r="C180" s="50" t="s">
        <v>405</v>
      </c>
      <c r="D180" s="242">
        <v>30567.55</v>
      </c>
      <c r="E180" s="242">
        <v>47228.73</v>
      </c>
      <c r="F180" s="52">
        <f t="shared" si="31"/>
        <v>154.50610205920987</v>
      </c>
    </row>
    <row r="181" spans="1:6" ht="12.75" customHeight="1" x14ac:dyDescent="0.2">
      <c r="A181" s="53">
        <v>3234</v>
      </c>
      <c r="B181" s="85" t="s">
        <v>406</v>
      </c>
      <c r="C181" s="50" t="s">
        <v>407</v>
      </c>
      <c r="D181" s="242">
        <v>590904.5</v>
      </c>
      <c r="E181" s="242">
        <v>694259.69</v>
      </c>
      <c r="F181" s="52">
        <f t="shared" si="31"/>
        <v>117.491014199418</v>
      </c>
    </row>
    <row r="182" spans="1:6" ht="12.75" customHeight="1" x14ac:dyDescent="0.2">
      <c r="A182" s="53">
        <v>3235</v>
      </c>
      <c r="B182" s="85" t="s">
        <v>408</v>
      </c>
      <c r="C182" s="50" t="s">
        <v>409</v>
      </c>
      <c r="D182" s="242">
        <v>40384.019999999997</v>
      </c>
      <c r="E182" s="242">
        <v>51712.83</v>
      </c>
      <c r="F182" s="52">
        <f t="shared" si="31"/>
        <v>128.05270500559379</v>
      </c>
    </row>
    <row r="183" spans="1:6" ht="12.75" customHeight="1" x14ac:dyDescent="0.2">
      <c r="A183" s="53">
        <v>3236</v>
      </c>
      <c r="B183" s="85" t="s">
        <v>410</v>
      </c>
      <c r="C183" s="50" t="s">
        <v>411</v>
      </c>
      <c r="D183" s="242">
        <v>56787.24</v>
      </c>
      <c r="E183" s="242">
        <v>59085.18</v>
      </c>
      <c r="F183" s="52">
        <f t="shared" si="31"/>
        <v>104.04657806929866</v>
      </c>
    </row>
    <row r="184" spans="1:6" ht="12.75" customHeight="1" x14ac:dyDescent="0.2">
      <c r="A184" s="53">
        <v>3237</v>
      </c>
      <c r="B184" s="85" t="s">
        <v>412</v>
      </c>
      <c r="C184" s="50" t="s">
        <v>413</v>
      </c>
      <c r="D184" s="242">
        <v>500356.17</v>
      </c>
      <c r="E184" s="242">
        <v>817163.53</v>
      </c>
      <c r="F184" s="52">
        <f t="shared" si="31"/>
        <v>163.31636921755157</v>
      </c>
    </row>
    <row r="185" spans="1:6" ht="12.75" customHeight="1" x14ac:dyDescent="0.2">
      <c r="A185" s="53">
        <v>3238</v>
      </c>
      <c r="B185" s="85" t="s">
        <v>414</v>
      </c>
      <c r="C185" s="50" t="s">
        <v>415</v>
      </c>
      <c r="D185" s="242">
        <v>103210.47</v>
      </c>
      <c r="E185" s="242">
        <v>117006.72</v>
      </c>
      <c r="F185" s="52">
        <f t="shared" si="31"/>
        <v>113.36710316308026</v>
      </c>
    </row>
    <row r="186" spans="1:6" ht="12.75" customHeight="1" x14ac:dyDescent="0.2">
      <c r="A186" s="53">
        <v>3239</v>
      </c>
      <c r="B186" s="85" t="s">
        <v>416</v>
      </c>
      <c r="C186" s="50" t="s">
        <v>417</v>
      </c>
      <c r="D186" s="242">
        <v>92776.43</v>
      </c>
      <c r="E186" s="242">
        <v>181333.82</v>
      </c>
      <c r="F186" s="52">
        <f t="shared" si="31"/>
        <v>195.45246567474089</v>
      </c>
    </row>
    <row r="187" spans="1:6" ht="12.75" customHeight="1" x14ac:dyDescent="0.2">
      <c r="A187" s="53">
        <v>324</v>
      </c>
      <c r="B187" s="85" t="s">
        <v>418</v>
      </c>
      <c r="C187" s="50" t="s">
        <v>419</v>
      </c>
      <c r="D187" s="242">
        <v>2266.2399999999998</v>
      </c>
      <c r="E187" s="242">
        <v>50218.67</v>
      </c>
      <c r="F187" s="52">
        <f t="shared" si="31"/>
        <v>2215.9466781982492</v>
      </c>
    </row>
    <row r="188" spans="1:6" ht="12.75" customHeight="1" x14ac:dyDescent="0.2">
      <c r="A188" s="53">
        <v>329</v>
      </c>
      <c r="B188" s="85" t="s">
        <v>420</v>
      </c>
      <c r="C188" s="50" t="s">
        <v>421</v>
      </c>
      <c r="D188" s="51">
        <f t="shared" ref="D188:E188" si="43">SUM(D189:D195)</f>
        <v>244380.12</v>
      </c>
      <c r="E188" s="51">
        <f t="shared" si="43"/>
        <v>602018.92999999993</v>
      </c>
      <c r="F188" s="52">
        <f t="shared" si="31"/>
        <v>246.34529600852963</v>
      </c>
    </row>
    <row r="189" spans="1:6" ht="12.75" customHeight="1" x14ac:dyDescent="0.2">
      <c r="A189" s="53">
        <v>3291</v>
      </c>
      <c r="B189" s="232" t="s">
        <v>422</v>
      </c>
      <c r="C189" s="50" t="s">
        <v>423</v>
      </c>
      <c r="D189" s="242">
        <v>36992.29</v>
      </c>
      <c r="E189" s="242">
        <v>35690.019999999997</v>
      </c>
      <c r="F189" s="52">
        <f t="shared" si="31"/>
        <v>96.479617779813026</v>
      </c>
    </row>
    <row r="190" spans="1:6" ht="12.75" customHeight="1" x14ac:dyDescent="0.2">
      <c r="A190" s="53">
        <v>3292</v>
      </c>
      <c r="B190" s="85" t="s">
        <v>424</v>
      </c>
      <c r="C190" s="50" t="s">
        <v>425</v>
      </c>
      <c r="D190" s="242">
        <v>49152.75</v>
      </c>
      <c r="E190" s="242">
        <v>42130.84</v>
      </c>
      <c r="F190" s="52">
        <f t="shared" si="31"/>
        <v>85.714105518002555</v>
      </c>
    </row>
    <row r="191" spans="1:6" ht="12.75" customHeight="1" x14ac:dyDescent="0.2">
      <c r="A191" s="53">
        <v>3293</v>
      </c>
      <c r="B191" s="85" t="s">
        <v>426</v>
      </c>
      <c r="C191" s="50" t="s">
        <v>427</v>
      </c>
      <c r="D191" s="242">
        <v>28233.9</v>
      </c>
      <c r="E191" s="242">
        <v>95808.86</v>
      </c>
      <c r="F191" s="52">
        <f t="shared" si="31"/>
        <v>339.33980073599469</v>
      </c>
    </row>
    <row r="192" spans="1:6" ht="12.75" customHeight="1" x14ac:dyDescent="0.2">
      <c r="A192" s="53">
        <v>3294</v>
      </c>
      <c r="B192" s="85" t="s">
        <v>428</v>
      </c>
      <c r="C192" s="50" t="s">
        <v>429</v>
      </c>
      <c r="D192" s="242">
        <v>706.16</v>
      </c>
      <c r="E192" s="242">
        <v>1100</v>
      </c>
      <c r="F192" s="52">
        <f t="shared" si="31"/>
        <v>155.77206298855785</v>
      </c>
    </row>
    <row r="193" spans="1:6" ht="12.75" customHeight="1" x14ac:dyDescent="0.2">
      <c r="A193" s="53">
        <v>3295</v>
      </c>
      <c r="B193" s="85" t="s">
        <v>430</v>
      </c>
      <c r="C193" s="50" t="s">
        <v>431</v>
      </c>
      <c r="D193" s="242">
        <v>14514.35</v>
      </c>
      <c r="E193" s="242">
        <v>50083.91</v>
      </c>
      <c r="F193" s="52">
        <f t="shared" si="31"/>
        <v>345.06478071701451</v>
      </c>
    </row>
    <row r="194" spans="1:6" ht="12.75" customHeight="1" x14ac:dyDescent="0.2">
      <c r="A194" s="53" t="s">
        <v>432</v>
      </c>
      <c r="B194" s="85" t="s">
        <v>433</v>
      </c>
      <c r="C194" s="50" t="s">
        <v>432</v>
      </c>
      <c r="D194" s="242">
        <v>377.34</v>
      </c>
      <c r="E194" s="242">
        <v>0</v>
      </c>
      <c r="F194" s="52">
        <f t="shared" si="31"/>
        <v>0</v>
      </c>
    </row>
    <row r="195" spans="1:6" ht="12.75" customHeight="1" x14ac:dyDescent="0.2">
      <c r="A195" s="53">
        <v>3299</v>
      </c>
      <c r="B195" s="85" t="s">
        <v>434</v>
      </c>
      <c r="C195" s="50" t="s">
        <v>435</v>
      </c>
      <c r="D195" s="242">
        <v>114403.33</v>
      </c>
      <c r="E195" s="242">
        <v>377205.3</v>
      </c>
      <c r="F195" s="52">
        <f t="shared" si="31"/>
        <v>329.71531510490121</v>
      </c>
    </row>
    <row r="196" spans="1:6" ht="12.75" customHeight="1" x14ac:dyDescent="0.2">
      <c r="A196" s="53">
        <v>34</v>
      </c>
      <c r="B196" s="232" t="s">
        <v>436</v>
      </c>
      <c r="C196" s="50" t="s">
        <v>437</v>
      </c>
      <c r="D196" s="51">
        <f t="shared" ref="D196:E196" si="44">D197+D202+D210</f>
        <v>89041.390000000014</v>
      </c>
      <c r="E196" s="51">
        <f t="shared" si="44"/>
        <v>118629.48999999999</v>
      </c>
      <c r="F196" s="52">
        <f t="shared" si="31"/>
        <v>133.22960254775893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30.24</v>
      </c>
      <c r="E202" s="51">
        <f t="shared" si="46"/>
        <v>4726.75</v>
      </c>
      <c r="F202" s="52" t="str">
        <f t="shared" si="31"/>
        <v>&gt;&gt;100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4726.75</v>
      </c>
      <c r="F204" s="52" t="str">
        <f t="shared" si="31"/>
        <v>-</v>
      </c>
    </row>
    <row r="205" spans="1:6" ht="24" x14ac:dyDescent="0.2">
      <c r="A205" s="53">
        <v>3423</v>
      </c>
      <c r="B205" s="232" t="s">
        <v>454</v>
      </c>
      <c r="C205" s="50" t="s">
        <v>455</v>
      </c>
      <c r="D205" s="242">
        <v>30.24</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89011.150000000009</v>
      </c>
      <c r="E210" s="51">
        <f t="shared" si="47"/>
        <v>113902.73999999999</v>
      </c>
      <c r="F210" s="52">
        <f t="shared" si="31"/>
        <v>127.96457522456454</v>
      </c>
    </row>
    <row r="211" spans="1:6" ht="12.75" customHeight="1" x14ac:dyDescent="0.2">
      <c r="A211" s="53">
        <v>3431</v>
      </c>
      <c r="B211" s="232" t="s">
        <v>466</v>
      </c>
      <c r="C211" s="50" t="s">
        <v>467</v>
      </c>
      <c r="D211" s="242">
        <v>18332.330000000002</v>
      </c>
      <c r="E211" s="242">
        <v>19117.03</v>
      </c>
      <c r="F211" s="52">
        <f t="shared" si="31"/>
        <v>104.28041607367966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845.58</v>
      </c>
      <c r="E213" s="242">
        <v>3706.42</v>
      </c>
      <c r="F213" s="52">
        <f t="shared" si="31"/>
        <v>438.32872111450126</v>
      </c>
    </row>
    <row r="214" spans="1:6" ht="12.75" customHeight="1" x14ac:dyDescent="0.2">
      <c r="A214" s="53">
        <v>3434</v>
      </c>
      <c r="B214" s="85" t="s">
        <v>472</v>
      </c>
      <c r="C214" s="50" t="s">
        <v>473</v>
      </c>
      <c r="D214" s="242">
        <v>69833.240000000005</v>
      </c>
      <c r="E214" s="242">
        <v>91079.29</v>
      </c>
      <c r="F214" s="52">
        <f t="shared" si="31"/>
        <v>130.42397860961339</v>
      </c>
    </row>
    <row r="215" spans="1:6" ht="12.75" customHeight="1" x14ac:dyDescent="0.2">
      <c r="A215" s="53">
        <v>35</v>
      </c>
      <c r="B215" s="85" t="s">
        <v>474</v>
      </c>
      <c r="C215" s="50" t="s">
        <v>475</v>
      </c>
      <c r="D215" s="51">
        <f t="shared" ref="D215:E215" si="48">D216+D219+D223</f>
        <v>582572</v>
      </c>
      <c r="E215" s="51">
        <f t="shared" si="48"/>
        <v>1099347.92</v>
      </c>
      <c r="F215" s="52">
        <f t="shared" si="31"/>
        <v>188.7059316273353</v>
      </c>
    </row>
    <row r="216" spans="1:6" ht="12.75" customHeight="1" x14ac:dyDescent="0.2">
      <c r="A216" s="53">
        <v>351</v>
      </c>
      <c r="B216" s="85" t="s">
        <v>476</v>
      </c>
      <c r="C216" s="50" t="s">
        <v>477</v>
      </c>
      <c r="D216" s="51">
        <f t="shared" ref="D216:E216" si="49">SUM(D217:D218)</f>
        <v>253812.68</v>
      </c>
      <c r="E216" s="51">
        <f t="shared" si="49"/>
        <v>738050.39</v>
      </c>
      <c r="F216" s="52">
        <f t="shared" si="31"/>
        <v>290.78546824374575</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253812.68</v>
      </c>
      <c r="E218" s="242">
        <v>738050.39</v>
      </c>
      <c r="F218" s="52">
        <f t="shared" si="31"/>
        <v>290.78546824374575</v>
      </c>
    </row>
    <row r="219" spans="1:6" ht="24" x14ac:dyDescent="0.2">
      <c r="A219" s="53">
        <v>352</v>
      </c>
      <c r="B219" s="85" t="s">
        <v>482</v>
      </c>
      <c r="C219" s="50" t="s">
        <v>483</v>
      </c>
      <c r="D219" s="51">
        <f t="shared" ref="D219:E219" si="50">SUM(D220:D222)</f>
        <v>328759.32</v>
      </c>
      <c r="E219" s="51">
        <f t="shared" si="50"/>
        <v>361297.53</v>
      </c>
      <c r="F219" s="52">
        <f t="shared" si="31"/>
        <v>109.89727378679332</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328759.32</v>
      </c>
      <c r="E221" s="242">
        <v>361297.53</v>
      </c>
      <c r="F221" s="52">
        <f t="shared" si="31"/>
        <v>109.89727378679332</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29642.91</v>
      </c>
      <c r="E224" s="51">
        <f t="shared" si="51"/>
        <v>3500</v>
      </c>
      <c r="F224" s="52">
        <f t="shared" ref="F224:F235" si="52">IF(D224&lt;&gt;0,IF(E224/D224&gt;=100,"&gt;&gt;100",E224/D224*100),"-")</f>
        <v>11.807207861846223</v>
      </c>
    </row>
    <row r="225" spans="1:6" ht="12.75" customHeight="1" x14ac:dyDescent="0.2">
      <c r="A225" s="53">
        <v>361</v>
      </c>
      <c r="B225" s="85" t="s">
        <v>494</v>
      </c>
      <c r="C225" s="50" t="s">
        <v>495</v>
      </c>
      <c r="D225" s="51">
        <f t="shared" ref="D225:E225" si="53">SUM(D226:D227)</f>
        <v>663.61</v>
      </c>
      <c r="E225" s="51">
        <f t="shared" si="53"/>
        <v>0</v>
      </c>
      <c r="F225" s="52">
        <f t="shared" si="52"/>
        <v>0</v>
      </c>
    </row>
    <row r="226" spans="1:6" ht="12.75" customHeight="1" x14ac:dyDescent="0.2">
      <c r="A226" s="53">
        <v>3611</v>
      </c>
      <c r="B226" s="85" t="s">
        <v>496</v>
      </c>
      <c r="C226" s="50" t="s">
        <v>497</v>
      </c>
      <c r="D226" s="242">
        <v>663.61</v>
      </c>
      <c r="E226" s="242">
        <v>0</v>
      </c>
      <c r="F226" s="52">
        <f t="shared" si="52"/>
        <v>0</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26949.3</v>
      </c>
      <c r="E231" s="51">
        <f t="shared" si="55"/>
        <v>0</v>
      </c>
      <c r="F231" s="52">
        <f t="shared" si="52"/>
        <v>0</v>
      </c>
    </row>
    <row r="232" spans="1:6" ht="12.75" customHeight="1" x14ac:dyDescent="0.2">
      <c r="A232" s="53">
        <v>3631</v>
      </c>
      <c r="B232" s="85" t="s">
        <v>508</v>
      </c>
      <c r="C232" s="50" t="s">
        <v>509</v>
      </c>
      <c r="D232" s="242">
        <v>6949.3</v>
      </c>
      <c r="E232" s="242">
        <v>0</v>
      </c>
      <c r="F232" s="52">
        <f t="shared" si="52"/>
        <v>0</v>
      </c>
    </row>
    <row r="233" spans="1:6" ht="12.75" customHeight="1" x14ac:dyDescent="0.2">
      <c r="A233" s="53">
        <v>3632</v>
      </c>
      <c r="B233" s="85" t="s">
        <v>510</v>
      </c>
      <c r="C233" s="50" t="s">
        <v>511</v>
      </c>
      <c r="D233" s="242">
        <v>20000</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2030</v>
      </c>
      <c r="E236" s="51">
        <f t="shared" si="56"/>
        <v>3500</v>
      </c>
      <c r="F236" s="52">
        <f t="shared" ref="F236:F239" si="57">IF(D236&lt;&gt;0,IF(E236/D236&gt;=100,"&gt;&gt;100",E236/D236*100),"-")</f>
        <v>172.41379310344826</v>
      </c>
    </row>
    <row r="237" spans="1:6" ht="12.75" customHeight="1" x14ac:dyDescent="0.2">
      <c r="A237" s="53" t="s">
        <v>518</v>
      </c>
      <c r="B237" s="85" t="s">
        <v>519</v>
      </c>
      <c r="C237" s="50" t="s">
        <v>518</v>
      </c>
      <c r="D237" s="242">
        <v>2030</v>
      </c>
      <c r="E237" s="242">
        <v>3500</v>
      </c>
      <c r="F237" s="52">
        <f t="shared" si="57"/>
        <v>172.41379310344826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415161.37</v>
      </c>
      <c r="E252" s="51">
        <f t="shared" si="63"/>
        <v>517389.26</v>
      </c>
      <c r="F252" s="52">
        <f t="shared" ref="F252:F258" si="64">IF(D252&lt;&gt;0,IF(E252/D252&gt;=100,"&gt;&gt;100",E252/D252*100),"-")</f>
        <v>124.62365176220513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415161.37</v>
      </c>
      <c r="E259" s="51">
        <f t="shared" si="66"/>
        <v>517389.26</v>
      </c>
      <c r="F259" s="52">
        <f t="shared" ref="F259:F262" si="67">IF(D259&lt;&gt;0,IF(E259/D259&gt;=100,"&gt;&gt;100",E259/D259*100),"-")</f>
        <v>124.62365176220513</v>
      </c>
    </row>
    <row r="260" spans="1:6" ht="12.75" customHeight="1" x14ac:dyDescent="0.2">
      <c r="A260" s="53">
        <v>3721</v>
      </c>
      <c r="B260" s="85" t="s">
        <v>560</v>
      </c>
      <c r="C260" s="50" t="s">
        <v>561</v>
      </c>
      <c r="D260" s="242">
        <v>394799.56</v>
      </c>
      <c r="E260" s="242">
        <v>494984.73</v>
      </c>
      <c r="F260" s="52">
        <f t="shared" si="67"/>
        <v>125.37621115889795</v>
      </c>
    </row>
    <row r="261" spans="1:6" ht="12.75" customHeight="1" x14ac:dyDescent="0.2">
      <c r="A261" s="53">
        <v>3722</v>
      </c>
      <c r="B261" s="85" t="s">
        <v>562</v>
      </c>
      <c r="C261" s="50" t="s">
        <v>563</v>
      </c>
      <c r="D261" s="242">
        <v>20361.810000000001</v>
      </c>
      <c r="E261" s="242">
        <v>22404.53</v>
      </c>
      <c r="F261" s="52">
        <f t="shared" si="67"/>
        <v>110.03211404094233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1490810.0299999998</v>
      </c>
      <c r="E263" s="51">
        <f t="shared" si="68"/>
        <v>1825261.7600000002</v>
      </c>
      <c r="F263" s="52">
        <f t="shared" ref="F263:F267" si="69">IF(D263&lt;&gt;0,IF(E263/D263&gt;=100,"&gt;&gt;100",E263/D263*100),"-")</f>
        <v>122.43422859182135</v>
      </c>
    </row>
    <row r="264" spans="1:6" ht="12.75" customHeight="1" x14ac:dyDescent="0.2">
      <c r="A264" s="53">
        <v>381</v>
      </c>
      <c r="B264" s="85" t="s">
        <v>568</v>
      </c>
      <c r="C264" s="50" t="s">
        <v>569</v>
      </c>
      <c r="D264" s="51">
        <f t="shared" ref="D264:E264" si="70">SUM(D265:D267)</f>
        <v>1386637.99</v>
      </c>
      <c r="E264" s="51">
        <f t="shared" si="70"/>
        <v>1627769.85</v>
      </c>
      <c r="F264" s="52">
        <f t="shared" si="69"/>
        <v>117.38967645044833</v>
      </c>
    </row>
    <row r="265" spans="1:6" ht="12.75" customHeight="1" x14ac:dyDescent="0.2">
      <c r="A265" s="53">
        <v>3811</v>
      </c>
      <c r="B265" s="85" t="s">
        <v>570</v>
      </c>
      <c r="C265" s="50" t="s">
        <v>571</v>
      </c>
      <c r="D265" s="242">
        <v>1386637.99</v>
      </c>
      <c r="E265" s="242">
        <v>1627769.85</v>
      </c>
      <c r="F265" s="52">
        <f t="shared" si="69"/>
        <v>117.38967645044833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88408.89</v>
      </c>
      <c r="E268" s="51">
        <f t="shared" si="71"/>
        <v>168826.79</v>
      </c>
      <c r="F268" s="52">
        <f t="shared" ref="F268:F272" si="72">IF(D268&lt;&gt;0,IF(E268/D268&gt;=100,"&gt;&gt;100",E268/D268*100),"-")</f>
        <v>190.96132753165435</v>
      </c>
    </row>
    <row r="269" spans="1:6" ht="12.75" customHeight="1" x14ac:dyDescent="0.2">
      <c r="A269" s="53">
        <v>3821</v>
      </c>
      <c r="B269" s="85" t="s">
        <v>578</v>
      </c>
      <c r="C269" s="50" t="s">
        <v>579</v>
      </c>
      <c r="D269" s="242">
        <v>80464.89</v>
      </c>
      <c r="E269" s="242">
        <v>65076.79</v>
      </c>
      <c r="F269" s="52">
        <f t="shared" si="72"/>
        <v>80.876006914320016</v>
      </c>
    </row>
    <row r="270" spans="1:6" ht="12.75" customHeight="1" x14ac:dyDescent="0.2">
      <c r="A270" s="53">
        <v>3822</v>
      </c>
      <c r="B270" s="85" t="s">
        <v>580</v>
      </c>
      <c r="C270" s="50" t="s">
        <v>581</v>
      </c>
      <c r="D270" s="242">
        <v>7944</v>
      </c>
      <c r="E270" s="242">
        <v>103750</v>
      </c>
      <c r="F270" s="52">
        <f t="shared" si="72"/>
        <v>1306.0171198388721</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15763.15</v>
      </c>
      <c r="E279" s="51">
        <f t="shared" si="75"/>
        <v>28665.119999999999</v>
      </c>
      <c r="F279" s="52">
        <f t="shared" si="74"/>
        <v>181.84893247859725</v>
      </c>
    </row>
    <row r="280" spans="1:6" ht="24" x14ac:dyDescent="0.2">
      <c r="A280" s="53">
        <v>3861</v>
      </c>
      <c r="B280" s="85" t="s">
        <v>599</v>
      </c>
      <c r="C280" s="50" t="s">
        <v>600</v>
      </c>
      <c r="D280" s="242">
        <v>15763.15</v>
      </c>
      <c r="E280" s="242">
        <v>28665.119999999999</v>
      </c>
      <c r="F280" s="52">
        <f t="shared" si="74"/>
        <v>181.84893247859725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9849713.7400000002</v>
      </c>
      <c r="E289" s="51">
        <f t="shared" si="79"/>
        <v>13362830.789999999</v>
      </c>
      <c r="F289" s="52">
        <f t="shared" si="76"/>
        <v>135.66719950177961</v>
      </c>
    </row>
    <row r="290" spans="1:6" ht="12.75" customHeight="1" x14ac:dyDescent="0.2">
      <c r="A290" s="53" t="s">
        <v>609</v>
      </c>
      <c r="B290" s="85" t="s">
        <v>620</v>
      </c>
      <c r="C290" s="50" t="s">
        <v>621</v>
      </c>
      <c r="D290" s="51">
        <f>IF(D6&gt;=D289,D6-D289,0)</f>
        <v>4420493.58</v>
      </c>
      <c r="E290" s="51">
        <f>IF(E6&gt;=E289,E6-E289,0)</f>
        <v>2397264.42</v>
      </c>
      <c r="F290" s="52">
        <f t="shared" si="76"/>
        <v>54.230695659103304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941045.97</v>
      </c>
      <c r="E292" s="242">
        <v>4158957.49</v>
      </c>
      <c r="F292" s="52">
        <f t="shared" si="76"/>
        <v>441.95051278950814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243095.31</v>
      </c>
      <c r="E294" s="242">
        <v>2154781.81</v>
      </c>
      <c r="F294" s="52">
        <f t="shared" si="76"/>
        <v>886.39382224198403</v>
      </c>
    </row>
    <row r="295" spans="1:6" ht="24" x14ac:dyDescent="0.2">
      <c r="A295" s="53">
        <v>9661</v>
      </c>
      <c r="B295" s="85" t="s">
        <v>630</v>
      </c>
      <c r="C295" s="50" t="s">
        <v>631</v>
      </c>
      <c r="D295" s="242">
        <v>265.52</v>
      </c>
      <c r="E295" s="242">
        <v>350.54</v>
      </c>
      <c r="F295" s="52">
        <f t="shared" si="76"/>
        <v>132.02018680325401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16710.810000000001</v>
      </c>
      <c r="E298" s="51">
        <f t="shared" si="80"/>
        <v>47136.06</v>
      </c>
      <c r="F298" s="52">
        <f t="shared" ref="F298:F418" si="81">IF(D298&lt;&gt;0,IF(E298/D298&gt;=100,"&gt;&gt;100",E298/D298*100),"-")</f>
        <v>282.06927132796073</v>
      </c>
    </row>
    <row r="299" spans="1:6" ht="12.75" customHeight="1" x14ac:dyDescent="0.2">
      <c r="A299" s="53">
        <v>71</v>
      </c>
      <c r="B299" s="85" t="s">
        <v>637</v>
      </c>
      <c r="C299" s="50" t="s">
        <v>638</v>
      </c>
      <c r="D299" s="51">
        <f t="shared" ref="D299:E299" si="82">D300+D304</f>
        <v>0</v>
      </c>
      <c r="E299" s="51">
        <f t="shared" si="82"/>
        <v>32965</v>
      </c>
      <c r="F299" s="52" t="str">
        <f t="shared" si="81"/>
        <v>-</v>
      </c>
    </row>
    <row r="300" spans="1:6" ht="24" x14ac:dyDescent="0.2">
      <c r="A300" s="53">
        <v>711</v>
      </c>
      <c r="B300" s="85" t="s">
        <v>639</v>
      </c>
      <c r="C300" s="50" t="s">
        <v>640</v>
      </c>
      <c r="D300" s="51">
        <f t="shared" ref="D300:E300" si="83">SUM(D301:D303)</f>
        <v>0</v>
      </c>
      <c r="E300" s="51">
        <f t="shared" si="83"/>
        <v>32965</v>
      </c>
      <c r="F300" s="52" t="str">
        <f t="shared" si="81"/>
        <v>-</v>
      </c>
    </row>
    <row r="301" spans="1:6" ht="12.75" customHeight="1" x14ac:dyDescent="0.2">
      <c r="A301" s="53">
        <v>7111</v>
      </c>
      <c r="B301" s="85" t="s">
        <v>641</v>
      </c>
      <c r="C301" s="50" t="s">
        <v>642</v>
      </c>
      <c r="D301" s="242">
        <v>0</v>
      </c>
      <c r="E301" s="242">
        <v>32965</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16710.810000000001</v>
      </c>
      <c r="E311" s="51">
        <f t="shared" si="85"/>
        <v>14171.06</v>
      </c>
      <c r="F311" s="52">
        <f t="shared" si="81"/>
        <v>84.801754074159177</v>
      </c>
    </row>
    <row r="312" spans="1:6" ht="12.75" customHeight="1" x14ac:dyDescent="0.2">
      <c r="A312" s="53">
        <v>721</v>
      </c>
      <c r="B312" s="85" t="s">
        <v>663</v>
      </c>
      <c r="C312" s="50" t="s">
        <v>664</v>
      </c>
      <c r="D312" s="51">
        <f t="shared" ref="D312:E312" si="86">SUM(D313:D316)</f>
        <v>16710.810000000001</v>
      </c>
      <c r="E312" s="51">
        <f t="shared" si="86"/>
        <v>14171.06</v>
      </c>
      <c r="F312" s="52">
        <f t="shared" si="81"/>
        <v>84.801754074159177</v>
      </c>
    </row>
    <row r="313" spans="1:6" ht="12.75" customHeight="1" x14ac:dyDescent="0.2">
      <c r="A313" s="53">
        <v>7211</v>
      </c>
      <c r="B313" s="85" t="s">
        <v>665</v>
      </c>
      <c r="C313" s="50" t="s">
        <v>666</v>
      </c>
      <c r="D313" s="242">
        <v>16710.810000000001</v>
      </c>
      <c r="E313" s="242">
        <v>14171.06</v>
      </c>
      <c r="F313" s="52">
        <f t="shared" si="81"/>
        <v>84.801754074159177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1785987.52</v>
      </c>
      <c r="E350" s="51">
        <f t="shared" si="95"/>
        <v>3229931.8200000003</v>
      </c>
      <c r="F350" s="52">
        <f t="shared" si="81"/>
        <v>180.84851007245561</v>
      </c>
    </row>
    <row r="351" spans="1:6" ht="12.75" customHeight="1" x14ac:dyDescent="0.2">
      <c r="A351" s="53">
        <v>41</v>
      </c>
      <c r="B351" s="85" t="s">
        <v>741</v>
      </c>
      <c r="C351" s="50" t="s">
        <v>742</v>
      </c>
      <c r="D351" s="51">
        <f t="shared" ref="D351:E351" si="96">D352+D356</f>
        <v>288589.08</v>
      </c>
      <c r="E351" s="51">
        <f t="shared" si="96"/>
        <v>132980.72</v>
      </c>
      <c r="F351" s="52">
        <f t="shared" si="81"/>
        <v>46.079609110642714</v>
      </c>
    </row>
    <row r="352" spans="1:6" ht="12.75" customHeight="1" x14ac:dyDescent="0.2">
      <c r="A352" s="53">
        <v>411</v>
      </c>
      <c r="B352" s="85" t="s">
        <v>743</v>
      </c>
      <c r="C352" s="50" t="s">
        <v>744</v>
      </c>
      <c r="D352" s="51">
        <f t="shared" ref="D352:E352" si="97">SUM(D353:D355)</f>
        <v>201931.89</v>
      </c>
      <c r="E352" s="51">
        <f t="shared" si="97"/>
        <v>5707.78</v>
      </c>
      <c r="F352" s="52">
        <f t="shared" si="81"/>
        <v>2.8265867268414113</v>
      </c>
    </row>
    <row r="353" spans="1:6" ht="12.75" customHeight="1" x14ac:dyDescent="0.2">
      <c r="A353" s="53">
        <v>4111</v>
      </c>
      <c r="B353" s="85" t="s">
        <v>641</v>
      </c>
      <c r="C353" s="50" t="s">
        <v>745</v>
      </c>
      <c r="D353" s="242">
        <v>201931.89</v>
      </c>
      <c r="E353" s="242">
        <v>5707.78</v>
      </c>
      <c r="F353" s="52">
        <f t="shared" si="81"/>
        <v>2.8265867268414113</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86657.19</v>
      </c>
      <c r="E356" s="51">
        <f t="shared" si="98"/>
        <v>127272.94</v>
      </c>
      <c r="F356" s="52">
        <f t="shared" si="81"/>
        <v>146.86945191737698</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86657.19</v>
      </c>
      <c r="E362" s="242">
        <v>127272.94</v>
      </c>
      <c r="F362" s="52">
        <f t="shared" si="81"/>
        <v>146.86945191737698</v>
      </c>
    </row>
    <row r="363" spans="1:6" ht="24" x14ac:dyDescent="0.2">
      <c r="A363" s="53">
        <v>42</v>
      </c>
      <c r="B363" s="232" t="s">
        <v>757</v>
      </c>
      <c r="C363" s="50" t="s">
        <v>758</v>
      </c>
      <c r="D363" s="51">
        <f t="shared" ref="D363:E363" si="99">D364+D369+D378+D383+D388+D391</f>
        <v>341152.83</v>
      </c>
      <c r="E363" s="51">
        <f t="shared" si="99"/>
        <v>637509.68999999994</v>
      </c>
      <c r="F363" s="52">
        <f t="shared" si="81"/>
        <v>186.86923687544962</v>
      </c>
    </row>
    <row r="364" spans="1:6" ht="12.75" customHeight="1" x14ac:dyDescent="0.2">
      <c r="A364" s="53">
        <v>421</v>
      </c>
      <c r="B364" s="85" t="s">
        <v>759</v>
      </c>
      <c r="C364" s="50" t="s">
        <v>760</v>
      </c>
      <c r="D364" s="51">
        <f t="shared" ref="D364:E364" si="100">SUM(D365:D368)</f>
        <v>195227.64</v>
      </c>
      <c r="E364" s="51">
        <f t="shared" si="100"/>
        <v>303876.28999999998</v>
      </c>
      <c r="F364" s="52">
        <f t="shared" si="81"/>
        <v>155.65228878451839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195227.64</v>
      </c>
      <c r="E368" s="242">
        <v>303876.28999999998</v>
      </c>
      <c r="F368" s="52">
        <f t="shared" si="81"/>
        <v>155.65228878451839</v>
      </c>
    </row>
    <row r="369" spans="1:6" ht="12.75" customHeight="1" x14ac:dyDescent="0.2">
      <c r="A369" s="53">
        <v>422</v>
      </c>
      <c r="B369" s="85" t="s">
        <v>765</v>
      </c>
      <c r="C369" s="50" t="s">
        <v>766</v>
      </c>
      <c r="D369" s="51">
        <f t="shared" ref="D369:E369" si="101">SUM(D370:D377)</f>
        <v>128051.98</v>
      </c>
      <c r="E369" s="51">
        <f t="shared" si="101"/>
        <v>299691.83999999997</v>
      </c>
      <c r="F369" s="52">
        <f t="shared" si="81"/>
        <v>234.03920814031926</v>
      </c>
    </row>
    <row r="370" spans="1:6" ht="12.75" customHeight="1" x14ac:dyDescent="0.2">
      <c r="A370" s="53">
        <v>4221</v>
      </c>
      <c r="B370" s="85" t="s">
        <v>675</v>
      </c>
      <c r="C370" s="50" t="s">
        <v>767</v>
      </c>
      <c r="D370" s="242">
        <v>14385.78</v>
      </c>
      <c r="E370" s="242">
        <v>113567.89</v>
      </c>
      <c r="F370" s="52">
        <f t="shared" si="81"/>
        <v>789.44548018946477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16161.13</v>
      </c>
      <c r="E372" s="242">
        <v>36992.26</v>
      </c>
      <c r="F372" s="52">
        <f t="shared" si="81"/>
        <v>228.89649424266744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53103.63</v>
      </c>
      <c r="E374" s="242">
        <v>89875</v>
      </c>
      <c r="F374" s="52">
        <f t="shared" si="81"/>
        <v>169.24455070208947</v>
      </c>
    </row>
    <row r="375" spans="1:6" ht="12.75" customHeight="1" x14ac:dyDescent="0.2">
      <c r="A375" s="53">
        <v>4226</v>
      </c>
      <c r="B375" s="85" t="s">
        <v>685</v>
      </c>
      <c r="C375" s="50" t="s">
        <v>773</v>
      </c>
      <c r="D375" s="242">
        <v>3274.64</v>
      </c>
      <c r="E375" s="242">
        <v>1647.5</v>
      </c>
      <c r="F375" s="52">
        <f t="shared" si="81"/>
        <v>50.310873867051029</v>
      </c>
    </row>
    <row r="376" spans="1:6" ht="12.75" customHeight="1" x14ac:dyDescent="0.2">
      <c r="A376" s="53">
        <v>4227</v>
      </c>
      <c r="B376" s="232" t="s">
        <v>687</v>
      </c>
      <c r="C376" s="50" t="s">
        <v>774</v>
      </c>
      <c r="D376" s="242">
        <v>41126.800000000003</v>
      </c>
      <c r="E376" s="242">
        <v>57609.19</v>
      </c>
      <c r="F376" s="52">
        <f t="shared" si="81"/>
        <v>140.07700574807666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17521.25</v>
      </c>
      <c r="E383" s="51">
        <f t="shared" si="103"/>
        <v>18732.560000000001</v>
      </c>
      <c r="F383" s="52">
        <f t="shared" si="81"/>
        <v>106.91337661411144</v>
      </c>
    </row>
    <row r="384" spans="1:6" ht="12.75" customHeight="1" x14ac:dyDescent="0.2">
      <c r="A384" s="53">
        <v>4241</v>
      </c>
      <c r="B384" s="85" t="s">
        <v>784</v>
      </c>
      <c r="C384" s="50" t="s">
        <v>785</v>
      </c>
      <c r="D384" s="242">
        <v>17021.25</v>
      </c>
      <c r="E384" s="242">
        <v>18732.560000000001</v>
      </c>
      <c r="F384" s="52">
        <f t="shared" si="81"/>
        <v>110.05396195931556</v>
      </c>
    </row>
    <row r="385" spans="1:6" ht="12.75" customHeight="1" x14ac:dyDescent="0.2">
      <c r="A385" s="53">
        <v>4242</v>
      </c>
      <c r="B385" s="85" t="s">
        <v>705</v>
      </c>
      <c r="C385" s="50" t="s">
        <v>786</v>
      </c>
      <c r="D385" s="242">
        <v>500</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351.96</v>
      </c>
      <c r="E391" s="51">
        <f t="shared" si="105"/>
        <v>15209</v>
      </c>
      <c r="F391" s="52">
        <f t="shared" si="81"/>
        <v>4321.2296851914989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351.96</v>
      </c>
      <c r="E393" s="242">
        <v>15209</v>
      </c>
      <c r="F393" s="52">
        <f t="shared" si="81"/>
        <v>4321.2296851914989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1156245.6100000001</v>
      </c>
      <c r="E402" s="51">
        <f t="shared" si="109"/>
        <v>2459441.41</v>
      </c>
      <c r="F402" s="52">
        <f t="shared" si="81"/>
        <v>212.70925387556713</v>
      </c>
    </row>
    <row r="403" spans="1:6" ht="12.75" customHeight="1" x14ac:dyDescent="0.2">
      <c r="A403" s="53">
        <v>451</v>
      </c>
      <c r="B403" s="85" t="s">
        <v>812</v>
      </c>
      <c r="C403" s="50" t="s">
        <v>813</v>
      </c>
      <c r="D403" s="242">
        <v>1156245.6100000001</v>
      </c>
      <c r="E403" s="242">
        <v>2459441.41</v>
      </c>
      <c r="F403" s="52">
        <f t="shared" si="81"/>
        <v>212.70925387556713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1769276.71</v>
      </c>
      <c r="E408" s="51">
        <f t="shared" si="111"/>
        <v>3182795.7600000002</v>
      </c>
      <c r="F408" s="52">
        <f t="shared" si="81"/>
        <v>179.89248047016909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68947.62</v>
      </c>
      <c r="E410" s="242">
        <v>1745478.5</v>
      </c>
      <c r="F410" s="52">
        <f t="shared" si="81"/>
        <v>2531.6008007237961</v>
      </c>
    </row>
    <row r="411" spans="1:6" ht="12.75" customHeight="1" x14ac:dyDescent="0.2">
      <c r="A411" s="53">
        <v>97</v>
      </c>
      <c r="B411" s="85" t="s">
        <v>828</v>
      </c>
      <c r="C411" s="50" t="s">
        <v>829</v>
      </c>
      <c r="D411" s="242">
        <v>280229.48</v>
      </c>
      <c r="E411" s="242">
        <v>260272.19</v>
      </c>
      <c r="F411" s="52">
        <f t="shared" si="81"/>
        <v>92.878233225141059</v>
      </c>
    </row>
    <row r="412" spans="1:6" ht="12.75" customHeight="1" x14ac:dyDescent="0.2">
      <c r="A412" s="53" t="s">
        <v>609</v>
      </c>
      <c r="B412" s="85" t="s">
        <v>830</v>
      </c>
      <c r="C412" s="50" t="s">
        <v>831</v>
      </c>
      <c r="D412" s="51">
        <f>D6+D298</f>
        <v>14286918.130000001</v>
      </c>
      <c r="E412" s="51">
        <f>E6+E298</f>
        <v>15807231.27</v>
      </c>
      <c r="F412" s="52">
        <f t="shared" si="81"/>
        <v>110.64129524762664</v>
      </c>
    </row>
    <row r="413" spans="1:6" ht="12.75" customHeight="1" x14ac:dyDescent="0.2">
      <c r="A413" s="53" t="s">
        <v>609</v>
      </c>
      <c r="B413" s="85" t="s">
        <v>832</v>
      </c>
      <c r="C413" s="50" t="s">
        <v>833</v>
      </c>
      <c r="D413" s="51">
        <f t="shared" ref="D413:E413" si="112">D289+D350</f>
        <v>11635701.26</v>
      </c>
      <c r="E413" s="51">
        <f t="shared" si="112"/>
        <v>16592762.609999999</v>
      </c>
      <c r="F413" s="52">
        <f t="shared" si="81"/>
        <v>142.60217101861207</v>
      </c>
    </row>
    <row r="414" spans="1:6" ht="12.75" customHeight="1" x14ac:dyDescent="0.2">
      <c r="A414" s="53" t="s">
        <v>609</v>
      </c>
      <c r="B414" s="85" t="s">
        <v>834</v>
      </c>
      <c r="C414" s="50" t="s">
        <v>835</v>
      </c>
      <c r="D414" s="51">
        <f t="shared" ref="D414:E414" si="113">IF(D412&gt;=D413,D412-D413,0)</f>
        <v>2651216.870000001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785531.33999999985</v>
      </c>
      <c r="F415" s="52" t="str">
        <f t="shared" si="81"/>
        <v>-</v>
      </c>
    </row>
    <row r="416" spans="1:6" ht="12.75" customHeight="1" x14ac:dyDescent="0.2">
      <c r="A416" s="60" t="s">
        <v>838</v>
      </c>
      <c r="B416" s="232" t="s">
        <v>839</v>
      </c>
      <c r="C416" s="61" t="s">
        <v>840</v>
      </c>
      <c r="D416" s="51">
        <f t="shared" ref="D416:E416" si="115">IF(D292-D293+D409-D410&gt;=0,D292-D293+D409-D410,0)</f>
        <v>872098.35</v>
      </c>
      <c r="E416" s="51">
        <f t="shared" si="115"/>
        <v>2413478.9900000002</v>
      </c>
      <c r="F416" s="52">
        <f t="shared" si="81"/>
        <v>276.74390050158911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523324.79</v>
      </c>
      <c r="E418" s="62">
        <f t="shared" si="117"/>
        <v>2415054</v>
      </c>
      <c r="F418" s="57">
        <f t="shared" si="81"/>
        <v>461.48282025776001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1981755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1981755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1981755</v>
      </c>
      <c r="E490" s="51">
        <f t="shared" si="139"/>
        <v>0</v>
      </c>
      <c r="F490" s="52">
        <f t="shared" si="119"/>
        <v>0</v>
      </c>
    </row>
    <row r="491" spans="1:6" ht="12.75" customHeight="1" x14ac:dyDescent="0.2">
      <c r="A491" s="53">
        <v>8422</v>
      </c>
      <c r="B491" s="85" t="s">
        <v>989</v>
      </c>
      <c r="C491" s="50" t="s">
        <v>990</v>
      </c>
      <c r="D491" s="242">
        <v>1981755</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198175.56</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198175.56</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198175.56</v>
      </c>
      <c r="F599" s="52" t="str">
        <f t="shared" si="119"/>
        <v>-</v>
      </c>
    </row>
    <row r="600" spans="1:6" ht="12.75" customHeight="1" x14ac:dyDescent="0.2">
      <c r="A600" s="53">
        <v>5422</v>
      </c>
      <c r="B600" s="85" t="s">
        <v>1198</v>
      </c>
      <c r="C600" s="50" t="s">
        <v>1199</v>
      </c>
      <c r="D600" s="242">
        <v>0</v>
      </c>
      <c r="E600" s="242">
        <v>198175.56</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1981755</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198175.56</v>
      </c>
      <c r="F636" s="52" t="str">
        <f t="shared" si="119"/>
        <v>-</v>
      </c>
    </row>
    <row r="637" spans="1:6" ht="12.75" customHeight="1" x14ac:dyDescent="0.2">
      <c r="A637" s="53">
        <v>92213</v>
      </c>
      <c r="B637" s="85" t="s">
        <v>1272</v>
      </c>
      <c r="C637" s="50" t="s">
        <v>1273</v>
      </c>
      <c r="D637" s="242">
        <v>0</v>
      </c>
      <c r="E637" s="242">
        <v>1981755</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16268673.130000001</v>
      </c>
      <c r="E639" s="51">
        <f t="shared" si="180"/>
        <v>15807231.27</v>
      </c>
      <c r="F639" s="52">
        <f t="shared" si="119"/>
        <v>97.163617116695974</v>
      </c>
    </row>
    <row r="640" spans="1:6" ht="12.75" customHeight="1" x14ac:dyDescent="0.2">
      <c r="A640" s="53" t="s">
        <v>609</v>
      </c>
      <c r="B640" s="85" t="s">
        <v>1278</v>
      </c>
      <c r="C640" s="50" t="s">
        <v>1279</v>
      </c>
      <c r="D640" s="51">
        <f t="shared" ref="D640:E640" si="181">D413+D528</f>
        <v>11635701.26</v>
      </c>
      <c r="E640" s="51">
        <f t="shared" si="181"/>
        <v>16790938.169999998</v>
      </c>
      <c r="F640" s="52">
        <f t="shared" si="119"/>
        <v>144.30533918675047</v>
      </c>
    </row>
    <row r="641" spans="1:6" ht="12.75" customHeight="1" x14ac:dyDescent="0.2">
      <c r="A641" s="53" t="s">
        <v>609</v>
      </c>
      <c r="B641" s="85" t="s">
        <v>1280</v>
      </c>
      <c r="C641" s="50" t="s">
        <v>1281</v>
      </c>
      <c r="D641" s="51">
        <f t="shared" ref="D641:E641" si="182">IF(D639&gt;=D640,D639-D640,0)</f>
        <v>4632971.870000001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983706.89999999851</v>
      </c>
      <c r="F642" s="52" t="str">
        <f t="shared" si="119"/>
        <v>-</v>
      </c>
    </row>
    <row r="643" spans="1:6" ht="24" x14ac:dyDescent="0.2">
      <c r="A643" s="60" t="s">
        <v>1284</v>
      </c>
      <c r="B643" s="85" t="s">
        <v>1285</v>
      </c>
      <c r="C643" s="61" t="s">
        <v>1284</v>
      </c>
      <c r="D643" s="51">
        <f t="shared" ref="D643:E643" si="184">IF(D416-D417+D637-D638&gt;=0,D416-D417+D637-D638,0)</f>
        <v>872098.35</v>
      </c>
      <c r="E643" s="51">
        <f t="shared" si="184"/>
        <v>4395233.99</v>
      </c>
      <c r="F643" s="52">
        <f t="shared" si="119"/>
        <v>503.98375252057298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5505070.2200000007</v>
      </c>
      <c r="E645" s="51">
        <f t="shared" si="186"/>
        <v>3411527.0900000017</v>
      </c>
      <c r="F645" s="52">
        <f t="shared" si="119"/>
        <v>61.970637133852968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7615.25</v>
      </c>
      <c r="E647" s="243">
        <v>16531.77</v>
      </c>
      <c r="F647" s="57">
        <f t="shared" si="119"/>
        <v>217.08768589343751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1075811.45</v>
      </c>
      <c r="E649" s="242">
        <v>5311897.57</v>
      </c>
      <c r="F649" s="52">
        <f t="shared" ref="F649:F724" si="188">IF(D649&lt;&gt;0,IF(E649/D649&gt;=100,"&gt;&gt;100",E649/D649*100),"-")</f>
        <v>493.75730012912584</v>
      </c>
    </row>
    <row r="650" spans="1:6" ht="12.75" customHeight="1" x14ac:dyDescent="0.2">
      <c r="A650" s="53" t="s">
        <v>1297</v>
      </c>
      <c r="B650" s="85" t="s">
        <v>1298</v>
      </c>
      <c r="C650" s="50" t="s">
        <v>1297</v>
      </c>
      <c r="D650" s="242">
        <v>20271900.609999999</v>
      </c>
      <c r="E650" s="242">
        <v>20089699.469999999</v>
      </c>
      <c r="F650" s="52">
        <f t="shared" si="188"/>
        <v>99.101213332162246</v>
      </c>
    </row>
    <row r="651" spans="1:6" ht="12.75" customHeight="1" x14ac:dyDescent="0.2">
      <c r="A651" s="53" t="s">
        <v>1299</v>
      </c>
      <c r="B651" s="85" t="s">
        <v>1300</v>
      </c>
      <c r="C651" s="50" t="s">
        <v>1299</v>
      </c>
      <c r="D651" s="242">
        <v>16061441.789999999</v>
      </c>
      <c r="E651" s="242">
        <v>20194374.969999999</v>
      </c>
      <c r="F651" s="52">
        <f t="shared" si="188"/>
        <v>125.73201854501757</v>
      </c>
    </row>
    <row r="652" spans="1:6" ht="24" x14ac:dyDescent="0.2">
      <c r="A652" s="53">
        <v>11</v>
      </c>
      <c r="B652" s="85" t="s">
        <v>1301</v>
      </c>
      <c r="C652" s="50" t="s">
        <v>1302</v>
      </c>
      <c r="D652" s="51">
        <f t="shared" ref="D652:E652" si="189">+D649+D650-D651</f>
        <v>5286270.2699999996</v>
      </c>
      <c r="E652" s="51">
        <f t="shared" si="189"/>
        <v>5207222.07</v>
      </c>
      <c r="F652" s="52">
        <f t="shared" si="188"/>
        <v>98.504650803637418</v>
      </c>
    </row>
    <row r="653" spans="1:6" ht="24" x14ac:dyDescent="0.2">
      <c r="A653" s="53" t="s">
        <v>609</v>
      </c>
      <c r="B653" s="85" t="s">
        <v>1303</v>
      </c>
      <c r="C653" s="50" t="s">
        <v>1304</v>
      </c>
      <c r="D653" s="262">
        <v>83</v>
      </c>
      <c r="E653" s="262">
        <v>69</v>
      </c>
      <c r="F653" s="52">
        <f t="shared" si="188"/>
        <v>83.132530120481931</v>
      </c>
    </row>
    <row r="654" spans="1:6" ht="24" x14ac:dyDescent="0.2">
      <c r="A654" s="53" t="s">
        <v>609</v>
      </c>
      <c r="B654" s="85" t="s">
        <v>1305</v>
      </c>
      <c r="C654" s="50" t="s">
        <v>1306</v>
      </c>
      <c r="D654" s="262">
        <v>101</v>
      </c>
      <c r="E654" s="262">
        <v>106</v>
      </c>
      <c r="F654" s="52">
        <f t="shared" si="188"/>
        <v>104.95049504950495</v>
      </c>
    </row>
    <row r="655" spans="1:6" ht="12.75" customHeight="1" x14ac:dyDescent="0.2">
      <c r="A655" s="53" t="s">
        <v>609</v>
      </c>
      <c r="B655" s="85" t="s">
        <v>1307</v>
      </c>
      <c r="C655" s="50" t="s">
        <v>1308</v>
      </c>
      <c r="D655" s="262">
        <v>75</v>
      </c>
      <c r="E655" s="262">
        <v>64</v>
      </c>
      <c r="F655" s="52">
        <f t="shared" si="188"/>
        <v>85.333333333333343</v>
      </c>
    </row>
    <row r="656" spans="1:6" ht="12.75" customHeight="1" x14ac:dyDescent="0.2">
      <c r="A656" s="53" t="s">
        <v>609</v>
      </c>
      <c r="B656" s="85" t="s">
        <v>1309</v>
      </c>
      <c r="C656" s="50" t="s">
        <v>1310</v>
      </c>
      <c r="D656" s="262">
        <v>68</v>
      </c>
      <c r="E656" s="262">
        <v>96</v>
      </c>
      <c r="F656" s="52">
        <f t="shared" si="188"/>
        <v>141.1764705882353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16881.91</v>
      </c>
      <c r="E658" s="242">
        <v>31541.22</v>
      </c>
      <c r="F658" s="52">
        <f t="shared" si="188"/>
        <v>186.83442809492527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1672.83</v>
      </c>
      <c r="E660" s="242">
        <v>327.93</v>
      </c>
      <c r="F660" s="52">
        <f t="shared" si="188"/>
        <v>19.603306970821901</v>
      </c>
    </row>
    <row r="661" spans="1:6" ht="12.75" customHeight="1" x14ac:dyDescent="0.2">
      <c r="A661" s="53">
        <v>63311</v>
      </c>
      <c r="B661" s="85" t="s">
        <v>1320</v>
      </c>
      <c r="C661" s="50" t="s">
        <v>1321</v>
      </c>
      <c r="D661" s="242">
        <v>1793800.31</v>
      </c>
      <c r="E661" s="242">
        <v>797296.65</v>
      </c>
      <c r="F661" s="52">
        <f t="shared" si="188"/>
        <v>44.447347096288546</v>
      </c>
    </row>
    <row r="662" spans="1:6" ht="12.75" customHeight="1" x14ac:dyDescent="0.2">
      <c r="A662" s="53">
        <v>63312</v>
      </c>
      <c r="B662" s="85" t="s">
        <v>1322</v>
      </c>
      <c r="C662" s="50" t="s">
        <v>1323</v>
      </c>
      <c r="D662" s="242">
        <v>16000</v>
      </c>
      <c r="E662" s="242">
        <v>95000</v>
      </c>
      <c r="F662" s="52">
        <f t="shared" si="188"/>
        <v>593.75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4501</v>
      </c>
      <c r="F665" s="52" t="str">
        <f t="shared" si="188"/>
        <v>-</v>
      </c>
    </row>
    <row r="666" spans="1:6" ht="12.75" customHeight="1" x14ac:dyDescent="0.2">
      <c r="A666" s="53">
        <v>63322</v>
      </c>
      <c r="B666" s="85" t="s">
        <v>1330</v>
      </c>
      <c r="C666" s="50" t="s">
        <v>1331</v>
      </c>
      <c r="D666" s="242">
        <v>28562.880000000001</v>
      </c>
      <c r="E666" s="242">
        <v>15000</v>
      </c>
      <c r="F666" s="52">
        <f t="shared" si="188"/>
        <v>52.515712701240211</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18503.8</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63377.279999999999</v>
      </c>
      <c r="E675" s="242">
        <v>91061.09</v>
      </c>
      <c r="F675" s="52">
        <f t="shared" si="188"/>
        <v>143.68096895291183</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12992.6</v>
      </c>
      <c r="E677" s="242">
        <v>13879.56</v>
      </c>
      <c r="F677" s="52">
        <f t="shared" si="188"/>
        <v>106.82665517294458</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108487.09</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229345.01</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7004.02</v>
      </c>
      <c r="E710" s="242">
        <v>7375.35</v>
      </c>
      <c r="F710" s="52">
        <f t="shared" si="188"/>
        <v>105.30166961259391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80.89</v>
      </c>
      <c r="E712" s="242">
        <v>975.74</v>
      </c>
      <c r="F712" s="52">
        <f t="shared" si="188"/>
        <v>1206.2554085795523</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9322.7099999999991</v>
      </c>
      <c r="E716" s="242">
        <v>33392.92</v>
      </c>
      <c r="F716" s="52">
        <f t="shared" si="188"/>
        <v>358.18898153004869</v>
      </c>
    </row>
    <row r="717" spans="1:6" ht="12.75" customHeight="1" x14ac:dyDescent="0.2">
      <c r="A717" s="53">
        <v>31215</v>
      </c>
      <c r="B717" s="85" t="s">
        <v>1414</v>
      </c>
      <c r="C717" s="50" t="s">
        <v>1415</v>
      </c>
      <c r="D717" s="242">
        <v>10821.46</v>
      </c>
      <c r="E717" s="242">
        <v>20433.7</v>
      </c>
      <c r="F717" s="52">
        <f t="shared" si="188"/>
        <v>188.82572222232491</v>
      </c>
    </row>
    <row r="718" spans="1:6" ht="12.75" customHeight="1" x14ac:dyDescent="0.2">
      <c r="A718" s="53">
        <v>32121</v>
      </c>
      <c r="B718" s="85" t="s">
        <v>1416</v>
      </c>
      <c r="C718" s="50" t="s">
        <v>1417</v>
      </c>
      <c r="D718" s="242">
        <v>68620.539999999994</v>
      </c>
      <c r="E718" s="242">
        <v>80098.100000000006</v>
      </c>
      <c r="F718" s="52">
        <f t="shared" si="188"/>
        <v>116.72612894040182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15532.09</v>
      </c>
      <c r="E720" s="242">
        <v>16907.28</v>
      </c>
      <c r="F720" s="52">
        <f t="shared" si="188"/>
        <v>108.85386319548753</v>
      </c>
    </row>
    <row r="721" spans="1:6" ht="12.75" customHeight="1" x14ac:dyDescent="0.2">
      <c r="A721" s="53" t="s">
        <v>1422</v>
      </c>
      <c r="B721" s="85" t="s">
        <v>1423</v>
      </c>
      <c r="C721" s="50" t="s">
        <v>1422</v>
      </c>
      <c r="D721" s="242">
        <v>32666.22</v>
      </c>
      <c r="E721" s="242">
        <v>186857.08</v>
      </c>
      <c r="F721" s="52">
        <f t="shared" si="188"/>
        <v>572.01929087601809</v>
      </c>
    </row>
    <row r="722" spans="1:6" ht="12.75" customHeight="1" x14ac:dyDescent="0.2">
      <c r="A722" s="53" t="s">
        <v>1424</v>
      </c>
      <c r="B722" s="85" t="s">
        <v>1425</v>
      </c>
      <c r="C722" s="50" t="s">
        <v>1424</v>
      </c>
      <c r="D722" s="242">
        <v>74490.78</v>
      </c>
      <c r="E722" s="242">
        <v>54101.4</v>
      </c>
      <c r="F722" s="52">
        <f t="shared" si="188"/>
        <v>72.628317222614669</v>
      </c>
    </row>
    <row r="723" spans="1:6" ht="12.75" customHeight="1" x14ac:dyDescent="0.2">
      <c r="A723" s="53" t="s">
        <v>1426</v>
      </c>
      <c r="B723" s="85" t="s">
        <v>1427</v>
      </c>
      <c r="C723" s="50" t="s">
        <v>1426</v>
      </c>
      <c r="D723" s="242">
        <v>55042.32</v>
      </c>
      <c r="E723" s="242">
        <v>68872.34</v>
      </c>
      <c r="F723" s="52">
        <f t="shared" si="188"/>
        <v>125.12615747301348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36992.29</v>
      </c>
      <c r="E725" s="242">
        <v>32561.63</v>
      </c>
      <c r="F725" s="52">
        <f t="shared" ref="F725:F979" si="190">IF(D725&lt;&gt;0,IF(E725/D725&gt;=100,"&gt;&gt;100",E725/D725*100),"-")</f>
        <v>88.022747442777941</v>
      </c>
    </row>
    <row r="726" spans="1:6" ht="12.75" customHeight="1" x14ac:dyDescent="0.2">
      <c r="A726" s="53" t="s">
        <v>1432</v>
      </c>
      <c r="B726" s="85" t="s">
        <v>1433</v>
      </c>
      <c r="C726" s="50" t="s">
        <v>1432</v>
      </c>
      <c r="D726" s="242">
        <v>2701.76</v>
      </c>
      <c r="E726" s="242">
        <v>3091.95</v>
      </c>
      <c r="F726" s="52">
        <f t="shared" si="190"/>
        <v>114.4420673931067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4726.75</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30.24</v>
      </c>
      <c r="E744" s="242">
        <v>0</v>
      </c>
      <c r="F744" s="52">
        <f t="shared" si="190"/>
        <v>0</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6949.3</v>
      </c>
      <c r="E764" s="242">
        <v>0</v>
      </c>
      <c r="F764" s="52">
        <f t="shared" si="190"/>
        <v>0</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20000</v>
      </c>
      <c r="E768" s="242">
        <v>0</v>
      </c>
      <c r="F768" s="52">
        <f t="shared" si="190"/>
        <v>0</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269637.46999999997</v>
      </c>
      <c r="E816" s="242">
        <v>366094.73</v>
      </c>
      <c r="F816" s="52">
        <f t="shared" si="190"/>
        <v>135.77294357494159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47880.6</v>
      </c>
      <c r="E821" s="242">
        <v>40220</v>
      </c>
      <c r="F821" s="52">
        <f t="shared" si="190"/>
        <v>84.000618204450234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77281.490000000005</v>
      </c>
      <c r="E823" s="242">
        <v>88670</v>
      </c>
      <c r="F823" s="52">
        <f t="shared" si="190"/>
        <v>114.73640065687138</v>
      </c>
    </row>
    <row r="824" spans="1:6" ht="12.75" customHeight="1" x14ac:dyDescent="0.2">
      <c r="A824" s="53">
        <v>37221</v>
      </c>
      <c r="B824" s="85" t="s">
        <v>1628</v>
      </c>
      <c r="C824" s="50" t="s">
        <v>1629</v>
      </c>
      <c r="D824" s="242">
        <v>11880.28</v>
      </c>
      <c r="E824" s="242">
        <v>10903.69</v>
      </c>
      <c r="F824" s="52">
        <f t="shared" si="190"/>
        <v>91.779739198066039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3981.72</v>
      </c>
      <c r="E826" s="242">
        <v>3981.72</v>
      </c>
      <c r="F826" s="52">
        <f t="shared" si="190"/>
        <v>100</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4499.8100000000004</v>
      </c>
      <c r="E828" s="242">
        <v>7519.12</v>
      </c>
      <c r="F828" s="52">
        <f t="shared" si="190"/>
        <v>167.09861083023503</v>
      </c>
    </row>
    <row r="829" spans="1:6" ht="12.75" customHeight="1" x14ac:dyDescent="0.2">
      <c r="A829" s="53">
        <v>38117</v>
      </c>
      <c r="B829" s="85" t="s">
        <v>1637</v>
      </c>
      <c r="C829" s="50" t="s">
        <v>1638</v>
      </c>
      <c r="D829" s="242">
        <v>0</v>
      </c>
      <c r="E829" s="242">
        <v>1100</v>
      </c>
      <c r="F829" s="52" t="str">
        <f t="shared" si="190"/>
        <v>-</v>
      </c>
    </row>
    <row r="830" spans="1:6" ht="12.75" customHeight="1" x14ac:dyDescent="0.2">
      <c r="A830" s="53">
        <v>38612</v>
      </c>
      <c r="B830" s="85" t="s">
        <v>1639</v>
      </c>
      <c r="C830" s="50" t="s">
        <v>1640</v>
      </c>
      <c r="D830" s="242">
        <v>15763.15</v>
      </c>
      <c r="E830" s="242">
        <v>28665.119999999999</v>
      </c>
      <c r="F830" s="52">
        <f t="shared" si="190"/>
        <v>181.84893247859725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1981755</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198175.56</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J259" sqref="J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38001974.299999997</v>
      </c>
      <c r="E6" s="229">
        <f t="shared" si="0"/>
        <v>42209484.890000001</v>
      </c>
      <c r="F6" s="230">
        <f t="shared" ref="F6:F260" si="1">IF(D6&gt;0,IF(E6/D6&gt;=100,"&gt;&gt;100",E6/D6*100),"-")</f>
        <v>111.07182105009741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28253929.619999997</v>
      </c>
      <c r="E7" s="104">
        <f t="shared" si="2"/>
        <v>30683396.420000006</v>
      </c>
      <c r="F7" s="93">
        <f t="shared" si="1"/>
        <v>108.59868638690268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3169429.1599999997</v>
      </c>
      <c r="E8" s="104">
        <f>E9+E10-E11</f>
        <v>3233784.5100000002</v>
      </c>
      <c r="F8" s="93">
        <f t="shared" si="1"/>
        <v>102.03050286821997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3127590.71</v>
      </c>
      <c r="E9" s="247">
        <v>3133298.49</v>
      </c>
      <c r="F9" s="93">
        <f t="shared" si="1"/>
        <v>100.18249766447222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2426240.23</v>
      </c>
      <c r="E10" s="247">
        <v>2509273.87</v>
      </c>
      <c r="F10" s="93">
        <f t="shared" si="1"/>
        <v>103.42231733582292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2384401.7799999998</v>
      </c>
      <c r="E11" s="247">
        <v>2408787.85</v>
      </c>
      <c r="F11" s="93">
        <f t="shared" si="1"/>
        <v>101.02273325764754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19909487.07</v>
      </c>
      <c r="E12" s="104">
        <f t="shared" si="3"/>
        <v>21105441.360000003</v>
      </c>
      <c r="F12" s="93">
        <f t="shared" si="1"/>
        <v>106.00695681307677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19203954.340000004</v>
      </c>
      <c r="E13" s="104">
        <f t="shared" si="4"/>
        <v>20225522.640000001</v>
      </c>
      <c r="F13" s="93">
        <f t="shared" si="1"/>
        <v>105.31957263547626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176916.6</v>
      </c>
      <c r="E14" s="247">
        <v>176917.6</v>
      </c>
      <c r="F14" s="93">
        <f t="shared" si="1"/>
        <v>100.00056523808394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7199806.4500000002</v>
      </c>
      <c r="E15" s="247">
        <v>7377012.6399999997</v>
      </c>
      <c r="F15" s="93">
        <f t="shared" si="1"/>
        <v>102.46126324687519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4634229.9400000004</v>
      </c>
      <c r="E16" s="247">
        <v>4771540.32</v>
      </c>
      <c r="F16" s="93">
        <f t="shared" si="1"/>
        <v>102.96296001229494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10484727.43</v>
      </c>
      <c r="E17" s="247">
        <v>11858743.220000001</v>
      </c>
      <c r="F17" s="93">
        <f t="shared" si="1"/>
        <v>113.10492618118543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3291726.08</v>
      </c>
      <c r="E18" s="247">
        <v>3958691.14</v>
      </c>
      <c r="F18" s="93">
        <f t="shared" si="1"/>
        <v>120.26186395193612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341989.85999999987</v>
      </c>
      <c r="E19" s="104">
        <f t="shared" si="5"/>
        <v>494643.24999999977</v>
      </c>
      <c r="F19" s="93">
        <f t="shared" si="1"/>
        <v>144.63681759453334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409080.57</v>
      </c>
      <c r="E20" s="247">
        <v>531540.93999999994</v>
      </c>
      <c r="F20" s="93">
        <f t="shared" si="1"/>
        <v>129.93551368132688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28193.55</v>
      </c>
      <c r="E21" s="247">
        <v>32869.1</v>
      </c>
      <c r="F21" s="93">
        <f t="shared" si="1"/>
        <v>116.58375763250814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146040.45000000001</v>
      </c>
      <c r="E22" s="247">
        <v>174151.41</v>
      </c>
      <c r="F22" s="93">
        <f t="shared" si="1"/>
        <v>119.24874923351713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98967.33</v>
      </c>
      <c r="E24" s="247">
        <v>188842.33</v>
      </c>
      <c r="F24" s="93">
        <f t="shared" si="1"/>
        <v>190.81279650567512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90771.83</v>
      </c>
      <c r="E25" s="247">
        <v>95444.83</v>
      </c>
      <c r="F25" s="93">
        <f t="shared" si="1"/>
        <v>105.14807292086101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778219.34</v>
      </c>
      <c r="E26" s="247">
        <v>884556.57</v>
      </c>
      <c r="F26" s="93">
        <f t="shared" si="1"/>
        <v>113.66417210859858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1209283.21</v>
      </c>
      <c r="E28" s="247">
        <v>1412761.93</v>
      </c>
      <c r="F28" s="93">
        <f t="shared" si="1"/>
        <v>116.82639089977937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24520.969999999972</v>
      </c>
      <c r="E29" s="104">
        <f t="shared" si="6"/>
        <v>15908.869999999879</v>
      </c>
      <c r="F29" s="93">
        <f t="shared" si="1"/>
        <v>64.878632452141559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1108459.46</v>
      </c>
      <c r="E30" s="247">
        <v>1108459.46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1083938.49</v>
      </c>
      <c r="E34" s="247">
        <v>1092550.5900000001</v>
      </c>
      <c r="F34" s="93">
        <f t="shared" si="1"/>
        <v>100.7945192535787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265167.51999999996</v>
      </c>
      <c r="E35" s="104">
        <f t="shared" si="7"/>
        <v>280521.89</v>
      </c>
      <c r="F35" s="93">
        <f t="shared" si="1"/>
        <v>105.7904414537648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549444.1</v>
      </c>
      <c r="E36" s="247">
        <v>568176.66</v>
      </c>
      <c r="F36" s="93">
        <f t="shared" si="1"/>
        <v>103.40936593913742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77333.23</v>
      </c>
      <c r="E37" s="247">
        <v>78855.56</v>
      </c>
      <c r="F37" s="93">
        <f t="shared" si="1"/>
        <v>101.96853280278091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74043.399999999994</v>
      </c>
      <c r="E38" s="247">
        <v>74043.399999999994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73522.87</v>
      </c>
      <c r="E39" s="247">
        <v>73522.87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509176.08</v>
      </c>
      <c r="E40" s="247">
        <v>514076.6</v>
      </c>
      <c r="F40" s="93">
        <f t="shared" si="1"/>
        <v>100.96244112645667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73854.38</v>
      </c>
      <c r="E45" s="104">
        <f t="shared" si="9"/>
        <v>88844.71</v>
      </c>
      <c r="F45" s="93">
        <f t="shared" si="1"/>
        <v>120.29714419104189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33623.29</v>
      </c>
      <c r="E47" s="247">
        <v>48832.29</v>
      </c>
      <c r="F47" s="93">
        <f t="shared" si="1"/>
        <v>145.23352711766159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46452.97</v>
      </c>
      <c r="E49" s="247">
        <v>46452.97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6221.88</v>
      </c>
      <c r="E50" s="247">
        <v>6440.55</v>
      </c>
      <c r="F50" s="93">
        <f t="shared" si="1"/>
        <v>103.51453258500646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26544.560000000001</v>
      </c>
      <c r="E51" s="247">
        <v>26544.560000000001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266199.67</v>
      </c>
      <c r="E54" s="247">
        <v>295404.61</v>
      </c>
      <c r="F54" s="93">
        <f t="shared" si="1"/>
        <v>110.97106544121561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266199.67</v>
      </c>
      <c r="E55" s="247">
        <v>295404.61</v>
      </c>
      <c r="F55" s="93">
        <f t="shared" si="1"/>
        <v>110.97106544121561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5148468.83</v>
      </c>
      <c r="E56" s="104">
        <f t="shared" si="11"/>
        <v>6276592.4800000004</v>
      </c>
      <c r="F56" s="93">
        <f t="shared" si="1"/>
        <v>121.91182829789027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4972655.75</v>
      </c>
      <c r="E57" s="247">
        <v>5999466.9000000004</v>
      </c>
      <c r="F57" s="93">
        <f t="shared" si="1"/>
        <v>120.64915010454926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103341.74</v>
      </c>
      <c r="E60" s="247">
        <v>103341.74</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72471.34</v>
      </c>
      <c r="E61" s="247">
        <v>173783.84</v>
      </c>
      <c r="F61" s="93">
        <f t="shared" si="1"/>
        <v>239.79664236924555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41033.51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5422.83</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33994.43</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1616.25</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9748044.6799999978</v>
      </c>
      <c r="E68" s="104">
        <f t="shared" si="13"/>
        <v>11526088.469999999</v>
      </c>
      <c r="F68" s="93">
        <f t="shared" si="1"/>
        <v>118.24000451750085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5286270.2699999996</v>
      </c>
      <c r="E69" s="104">
        <f t="shared" si="14"/>
        <v>5207222.0699999994</v>
      </c>
      <c r="F69" s="93">
        <f t="shared" si="1"/>
        <v>98.504650803637389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5283994.47</v>
      </c>
      <c r="E70" s="104">
        <f t="shared" si="15"/>
        <v>5206323.5199999996</v>
      </c>
      <c r="F70" s="93">
        <f t="shared" si="1"/>
        <v>98.530071323106441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5283994.47</v>
      </c>
      <c r="E72" s="247">
        <v>5206323.5199999996</v>
      </c>
      <c r="F72" s="93">
        <f t="shared" si="1"/>
        <v>98.530071323106441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2275.8000000000002</v>
      </c>
      <c r="E76" s="247">
        <v>898.55</v>
      </c>
      <c r="F76" s="93">
        <f t="shared" si="1"/>
        <v>39.482819228403194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684352.83</v>
      </c>
      <c r="E78" s="104">
        <f>E79+SUM(E82:E84)-E85+E86</f>
        <v>461177.17</v>
      </c>
      <c r="F78" s="93">
        <f t="shared" si="1"/>
        <v>67.388801475402687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7680.92</v>
      </c>
      <c r="E83" s="247">
        <v>7680.92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114.34</v>
      </c>
      <c r="E84" s="247">
        <v>114.34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8772.06</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676557.57</v>
      </c>
      <c r="E86" s="247">
        <v>462153.97</v>
      </c>
      <c r="F86" s="93">
        <f t="shared" si="1"/>
        <v>68.309629585550269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3418606.01</v>
      </c>
      <c r="E134" s="104">
        <f t="shared" si="23"/>
        <v>3418595.17</v>
      </c>
      <c r="F134" s="93">
        <f t="shared" si="1"/>
        <v>99.99968291169067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3418606.01</v>
      </c>
      <c r="E135" s="104">
        <f t="shared" si="24"/>
        <v>3418595.17</v>
      </c>
      <c r="F135" s="93">
        <f t="shared" si="1"/>
        <v>99.99968291169067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3418606.01</v>
      </c>
      <c r="E139" s="247">
        <v>3418595.17</v>
      </c>
      <c r="F139" s="93">
        <f t="shared" si="1"/>
        <v>99.99968291169067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48578.790000000037</v>
      </c>
      <c r="E146" s="104">
        <f t="shared" si="26"/>
        <v>2162290.09</v>
      </c>
      <c r="F146" s="93">
        <f t="shared" si="1"/>
        <v>4451.0991113611481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235304.25</v>
      </c>
      <c r="E147" s="247">
        <v>304409.02</v>
      </c>
      <c r="F147" s="93">
        <f t="shared" si="1"/>
        <v>129.3682625791927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83118.62</v>
      </c>
      <c r="E158" s="247">
        <v>49625.23</v>
      </c>
      <c r="F158" s="93">
        <f t="shared" si="1"/>
        <v>59.704107214484559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742694.68</v>
      </c>
      <c r="E159" s="247">
        <v>1059581.3600000001</v>
      </c>
      <c r="F159" s="93">
        <f t="shared" si="1"/>
        <v>142.66715361418773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391.76</v>
      </c>
      <c r="E160" s="247">
        <v>5038.41</v>
      </c>
      <c r="F160" s="93">
        <f t="shared" si="1"/>
        <v>1286.096079232183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1632.86</v>
      </c>
      <c r="E161" s="247">
        <v>22566.75</v>
      </c>
      <c r="F161" s="93">
        <f t="shared" si="1"/>
        <v>1382.0382641500191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5103.8999999999996</v>
      </c>
      <c r="E162" s="247">
        <v>1259148.04</v>
      </c>
      <c r="F162" s="93" t="str">
        <f t="shared" si="1"/>
        <v>&gt;&gt;100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1019667.28</v>
      </c>
      <c r="E163" s="247">
        <v>538078.71999999997</v>
      </c>
      <c r="F163" s="93">
        <f t="shared" si="1"/>
        <v>52.770029062813506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302621.52999999997</v>
      </c>
      <c r="E164" s="104">
        <f t="shared" si="28"/>
        <v>260272.19999999998</v>
      </c>
      <c r="F164" s="93">
        <f t="shared" si="1"/>
        <v>86.005843668822905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22392.04</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397573.91</v>
      </c>
      <c r="E166" s="247">
        <v>345949.29</v>
      </c>
      <c r="F166" s="93">
        <f t="shared" si="1"/>
        <v>87.015088590697502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117344.42</v>
      </c>
      <c r="E169" s="247">
        <v>85677.09</v>
      </c>
      <c r="F169" s="93">
        <f t="shared" si="1"/>
        <v>73.013348227380561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7615.25</v>
      </c>
      <c r="E170" s="104">
        <f t="shared" si="29"/>
        <v>16531.77</v>
      </c>
      <c r="F170" s="93">
        <f t="shared" si="1"/>
        <v>217.08768589343751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7.08</v>
      </c>
      <c r="E171" s="247">
        <v>7.08</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7608.17</v>
      </c>
      <c r="E173" s="247">
        <v>16524.689999999999</v>
      </c>
      <c r="F173" s="93">
        <f t="shared" si="1"/>
        <v>217.19664518537309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38001974.299999997</v>
      </c>
      <c r="E175" s="104">
        <f t="shared" si="30"/>
        <v>42209484.890000001</v>
      </c>
      <c r="F175" s="93">
        <f t="shared" si="1"/>
        <v>111.07182105009741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1522409.49</v>
      </c>
      <c r="E176" s="104">
        <f t="shared" si="31"/>
        <v>4030215.1</v>
      </c>
      <c r="F176" s="93">
        <f t="shared" si="1"/>
        <v>264.72608890529187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1464630.8</v>
      </c>
      <c r="E177" s="104">
        <f t="shared" si="32"/>
        <v>1755592.46</v>
      </c>
      <c r="F177" s="93">
        <f t="shared" si="1"/>
        <v>119.86587063442882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7031.67</v>
      </c>
      <c r="E178" s="247">
        <v>14245.94</v>
      </c>
      <c r="F178" s="93">
        <f t="shared" si="1"/>
        <v>202.59682266090414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267464.99</v>
      </c>
      <c r="E179" s="247">
        <v>568070.80000000005</v>
      </c>
      <c r="F179" s="93">
        <f t="shared" si="1"/>
        <v>212.39071326680926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957108.37</v>
      </c>
      <c r="E180" s="104">
        <f t="shared" si="33"/>
        <v>957662.74</v>
      </c>
      <c r="F180" s="93">
        <f t="shared" si="1"/>
        <v>100.05792134071505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957108.37</v>
      </c>
      <c r="E183" s="247">
        <v>957662.74</v>
      </c>
      <c r="F183" s="93">
        <f t="shared" si="1"/>
        <v>100.05792134071505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13238.3</v>
      </c>
      <c r="E184" s="247">
        <v>13238.3</v>
      </c>
      <c r="F184" s="93">
        <f t="shared" si="1"/>
        <v>100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1658.86</v>
      </c>
      <c r="E186" s="247">
        <v>1885.46</v>
      </c>
      <c r="F186" s="93">
        <f t="shared" si="1"/>
        <v>113.65998336206793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218128.61</v>
      </c>
      <c r="E188" s="247">
        <v>200489.22</v>
      </c>
      <c r="F188" s="93">
        <f t="shared" si="1"/>
        <v>91.913307474888327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57553.69</v>
      </c>
      <c r="E189" s="247">
        <v>490953.2</v>
      </c>
      <c r="F189" s="93">
        <f t="shared" si="1"/>
        <v>853.03513988416717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1783579.44</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1783579.44</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1783579.44</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225</v>
      </c>
      <c r="E234" s="104">
        <f t="shared" si="40"/>
        <v>90</v>
      </c>
      <c r="F234" s="93">
        <f t="shared" si="1"/>
        <v>40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225</v>
      </c>
      <c r="E236" s="247">
        <v>90</v>
      </c>
      <c r="F236" s="93">
        <f t="shared" si="1"/>
        <v>40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36479564.809999995</v>
      </c>
      <c r="E237" s="104">
        <f t="shared" si="41"/>
        <v>38179269.789999999</v>
      </c>
      <c r="F237" s="93">
        <f t="shared" si="1"/>
        <v>104.65933458595995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30449694.18</v>
      </c>
      <c r="E238" s="104">
        <f t="shared" si="42"/>
        <v>32346566.429999996</v>
      </c>
      <c r="F238" s="93">
        <f t="shared" si="1"/>
        <v>106.2295280825707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31403052.039999999</v>
      </c>
      <c r="E239" s="104">
        <f t="shared" si="43"/>
        <v>34130145.869999997</v>
      </c>
      <c r="F239" s="93">
        <f t="shared" si="1"/>
        <v>108.68416810737483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31215691.219999999</v>
      </c>
      <c r="E240" s="247">
        <v>33942785.049999997</v>
      </c>
      <c r="F240" s="93">
        <f t="shared" si="1"/>
        <v>108.73629166427921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187360.82</v>
      </c>
      <c r="E241" s="247">
        <v>187360.82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953357.86</v>
      </c>
      <c r="E242" s="104">
        <f t="shared" si="44"/>
        <v>1783579.44</v>
      </c>
      <c r="F242" s="93">
        <f t="shared" si="1"/>
        <v>187.08393928802349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953357.86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1783579.44</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5505070.2200000007</v>
      </c>
      <c r="E245" s="104">
        <f t="shared" si="45"/>
        <v>3411527.09</v>
      </c>
      <c r="F245" s="93">
        <f t="shared" si="1"/>
        <v>61.970637133852932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7329207.9400000004</v>
      </c>
      <c r="E246" s="104">
        <f t="shared" si="46"/>
        <v>8267056.1600000001</v>
      </c>
      <c r="F246" s="93">
        <f t="shared" si="1"/>
        <v>112.79603782124374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5347452.9400000004</v>
      </c>
      <c r="E247" s="247">
        <v>6484360.9500000002</v>
      </c>
      <c r="F247" s="93">
        <f t="shared" si="1"/>
        <v>121.26073894911171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1981755</v>
      </c>
      <c r="E249" s="247">
        <v>1782695.21</v>
      </c>
      <c r="F249" s="93">
        <f t="shared" si="1"/>
        <v>89.955378439817238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1824137.72</v>
      </c>
      <c r="E250" s="104">
        <f t="shared" si="47"/>
        <v>4855529.07</v>
      </c>
      <c r="F250" s="93">
        <f t="shared" si="1"/>
        <v>266.18215372466506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1824137.72</v>
      </c>
      <c r="E252" s="247">
        <v>4855529.07</v>
      </c>
      <c r="F252" s="93">
        <f t="shared" si="1"/>
        <v>266.18215372466506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243095.31</v>
      </c>
      <c r="E255" s="247">
        <v>2159428.46</v>
      </c>
      <c r="F255" s="93">
        <f t="shared" si="1"/>
        <v>888.3052741741501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280229.48</v>
      </c>
      <c r="E256" s="247">
        <v>260272.19</v>
      </c>
      <c r="F256" s="93">
        <f t="shared" si="1"/>
        <v>92.878233225141059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1475.62</v>
      </c>
      <c r="E257" s="247">
        <v>1475.62</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1844460.47</v>
      </c>
      <c r="E259" s="104">
        <f t="shared" si="49"/>
        <v>1637642.11</v>
      </c>
      <c r="F259" s="93">
        <f t="shared" si="1"/>
        <v>88.787053809833083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1844460.47</v>
      </c>
      <c r="E260" s="248">
        <v>1637642.11</v>
      </c>
      <c r="F260" s="97">
        <f t="shared" si="1"/>
        <v>88.787053809833083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1062210.68</v>
      </c>
      <c r="E264" s="247">
        <v>2665456.1</v>
      </c>
      <c r="F264" s="93">
        <f t="shared" si="50"/>
        <v>250.93478630811737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6035.39</v>
      </c>
      <c r="E265" s="247">
        <v>34912.71</v>
      </c>
      <c r="F265" s="93">
        <f t="shared" si="50"/>
        <v>578.46651169187066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419965.95</v>
      </c>
      <c r="E266" s="247">
        <v>345949.29</v>
      </c>
      <c r="F266" s="93">
        <f t="shared" si="50"/>
        <v>82.375556875503833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46162.57</v>
      </c>
      <c r="E268" s="247">
        <v>6848.99</v>
      </c>
      <c r="F268" s="93">
        <f t="shared" si="50"/>
        <v>14.836673954678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38529.03</v>
      </c>
      <c r="E269" s="247">
        <v>7870.77</v>
      </c>
      <c r="F269" s="93">
        <f t="shared" si="50"/>
        <v>20.428155082025164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590500.86</v>
      </c>
      <c r="E271" s="247">
        <v>447434.21</v>
      </c>
      <c r="F271" s="93">
        <f t="shared" si="50"/>
        <v>75.771982787628801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1365.11</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1455637.09</v>
      </c>
      <c r="E287" s="247">
        <v>1737314.39</v>
      </c>
      <c r="F287" s="93">
        <f t="shared" si="50"/>
        <v>119.35079161798494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8993.7099999999991</v>
      </c>
      <c r="E288" s="247">
        <v>18278.07</v>
      </c>
      <c r="F288" s="93">
        <f t="shared" si="50"/>
        <v>203.23170304579534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55698.14</v>
      </c>
      <c r="E289" s="247">
        <v>490001.58</v>
      </c>
      <c r="F289" s="93">
        <f t="shared" si="50"/>
        <v>879.74496096278983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1855.55</v>
      </c>
      <c r="E290" s="247">
        <v>951.62</v>
      </c>
      <c r="F290" s="93">
        <f t="shared" si="50"/>
        <v>51.285063727735711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1783579.44</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616.69000000000005</v>
      </c>
      <c r="E295" s="247">
        <v>3388.72</v>
      </c>
      <c r="F295" s="93">
        <f t="shared" si="50"/>
        <v>549.50137021842409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245.09</v>
      </c>
      <c r="E298" s="247">
        <v>245.09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213431.95</v>
      </c>
      <c r="E299" s="247">
        <v>171427.03</v>
      </c>
      <c r="F299" s="93">
        <f t="shared" si="50"/>
        <v>80.319291465031355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2274434.34</v>
      </c>
      <c r="E5" s="79">
        <f t="shared" si="0"/>
        <v>3002512.48</v>
      </c>
      <c r="F5" s="80">
        <f t="shared" ref="F5:F141" si="1">IF(D5&gt;0,IF(E5/D5&gt;=100,"&gt;&gt;100",E5/D5*100),"-")</f>
        <v>132.01139409458617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2225649.09</v>
      </c>
      <c r="E6" s="81">
        <f t="shared" si="2"/>
        <v>2947053.57</v>
      </c>
      <c r="F6" s="63">
        <f t="shared" si="1"/>
        <v>132.41321748524157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2225649.09</v>
      </c>
      <c r="E7" s="249">
        <v>2947053.57</v>
      </c>
      <c r="F7" s="63">
        <f t="shared" si="1"/>
        <v>132.41321748524157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48785.25</v>
      </c>
      <c r="E19" s="249">
        <v>55458.91</v>
      </c>
      <c r="F19" s="63">
        <f t="shared" si="1"/>
        <v>113.67966752245813</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747119.49</v>
      </c>
      <c r="E28" s="81">
        <f t="shared" si="6"/>
        <v>979800.13</v>
      </c>
      <c r="F28" s="63">
        <f t="shared" si="1"/>
        <v>131.14369831256846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5443.64</v>
      </c>
      <c r="E29" s="249">
        <v>10286.91</v>
      </c>
      <c r="F29" s="63">
        <f t="shared" si="1"/>
        <v>188.97116635192629</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723884.85</v>
      </c>
      <c r="E30" s="249">
        <v>953640.88</v>
      </c>
      <c r="F30" s="63">
        <f t="shared" si="1"/>
        <v>131.73930632751879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17791</v>
      </c>
      <c r="E34" s="249">
        <v>15872.34</v>
      </c>
      <c r="F34" s="63">
        <f t="shared" si="1"/>
        <v>89.215558428418859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18053.95</v>
      </c>
      <c r="E35" s="81">
        <f t="shared" si="7"/>
        <v>81802.47</v>
      </c>
      <c r="F35" s="63">
        <f t="shared" si="1"/>
        <v>453.1001249034145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6699.13</v>
      </c>
      <c r="E61" s="81">
        <f t="shared" si="13"/>
        <v>6699.13</v>
      </c>
      <c r="F61" s="63">
        <f t="shared" si="1"/>
        <v>100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6699.13</v>
      </c>
      <c r="E65" s="249">
        <v>6699.13</v>
      </c>
      <c r="F65" s="63">
        <f t="shared" si="1"/>
        <v>100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11354.82</v>
      </c>
      <c r="E66" s="81">
        <f t="shared" si="14"/>
        <v>60103.34</v>
      </c>
      <c r="F66" s="63">
        <f t="shared" si="1"/>
        <v>529.32005967509838</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11354.82</v>
      </c>
      <c r="E67" s="249">
        <v>60103.34</v>
      </c>
      <c r="F67" s="63">
        <f t="shared" si="1"/>
        <v>529.32005967509838</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15000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4919203.55</v>
      </c>
      <c r="E82" s="81">
        <f t="shared" si="16"/>
        <v>6865832.0499999998</v>
      </c>
      <c r="F82" s="63">
        <f t="shared" si="1"/>
        <v>139.57202584145963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4919203.55</v>
      </c>
      <c r="E84" s="249">
        <v>6865832.0499999998</v>
      </c>
      <c r="F84" s="63">
        <f t="shared" si="1"/>
        <v>139.57202584145963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85573.08</v>
      </c>
      <c r="E89" s="81">
        <f t="shared" si="17"/>
        <v>102619</v>
      </c>
      <c r="F89" s="63">
        <f t="shared" si="1"/>
        <v>119.91972241737705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85573.08</v>
      </c>
      <c r="E104" s="249">
        <v>102619</v>
      </c>
      <c r="F104" s="63">
        <f t="shared" si="1"/>
        <v>119.91972241737705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1214721.56</v>
      </c>
      <c r="E107" s="81">
        <f t="shared" si="21"/>
        <v>1517375.8199999998</v>
      </c>
      <c r="F107" s="63">
        <f t="shared" si="1"/>
        <v>124.91552549705298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400408.45</v>
      </c>
      <c r="E108" s="249">
        <v>500645.04</v>
      </c>
      <c r="F108" s="63">
        <f t="shared" si="1"/>
        <v>125.03358508043473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636528.06000000006</v>
      </c>
      <c r="E109" s="249">
        <v>866367.59</v>
      </c>
      <c r="F109" s="63">
        <f t="shared" si="1"/>
        <v>136.10831076323643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177785.05</v>
      </c>
      <c r="E113" s="249">
        <v>150363.19</v>
      </c>
      <c r="F113" s="63">
        <f t="shared" si="1"/>
        <v>84.575834694762023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1904629.52</v>
      </c>
      <c r="E114" s="81">
        <f t="shared" si="22"/>
        <v>3429485</v>
      </c>
      <c r="F114" s="63">
        <f t="shared" si="1"/>
        <v>180.06047706327686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1904629.52</v>
      </c>
      <c r="E115" s="81">
        <f t="shared" si="23"/>
        <v>3428385</v>
      </c>
      <c r="F115" s="63">
        <f t="shared" si="1"/>
        <v>180.00272304925738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1849405.28</v>
      </c>
      <c r="E116" s="249">
        <v>3349453.44</v>
      </c>
      <c r="F116" s="63">
        <f t="shared" si="1"/>
        <v>181.10975870037529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55224.24</v>
      </c>
      <c r="E117" s="249">
        <v>78931.56</v>
      </c>
      <c r="F117" s="63">
        <f t="shared" si="1"/>
        <v>142.92919196352906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1100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1100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471965.77</v>
      </c>
      <c r="E129" s="81">
        <f t="shared" si="26"/>
        <v>613335.66</v>
      </c>
      <c r="F129" s="63">
        <f t="shared" si="1"/>
        <v>129.95342013892238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27207.56</v>
      </c>
      <c r="E130" s="81">
        <f t="shared" si="27"/>
        <v>43321.9</v>
      </c>
      <c r="F130" s="63">
        <f t="shared" si="1"/>
        <v>159.22743531577254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27207.56</v>
      </c>
      <c r="E132" s="249">
        <v>43321.9</v>
      </c>
      <c r="F132" s="63">
        <f t="shared" si="1"/>
        <v>159.22743531577254</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444758.21</v>
      </c>
      <c r="E140" s="249">
        <v>570013.76</v>
      </c>
      <c r="F140" s="63">
        <f t="shared" si="1"/>
        <v>128.16261671706971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11635701.26</v>
      </c>
      <c r="E141" s="106">
        <f t="shared" si="28"/>
        <v>16592762.609999999</v>
      </c>
      <c r="F141" s="82">
        <f t="shared" si="1"/>
        <v>142.60217101861207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10.84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10.84</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10.84</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10.84</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1522184.49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15754578.210000001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10548600.17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3540893.52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5933641.8200000003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36648.39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158859.6</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17230.93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861325.91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3224223.04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1981755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1981755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13246637.6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10257638.51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3533679.25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5633036.0099999998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36094.019999999997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158859.6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17004.330000000002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878965.3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2790823.53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198175.56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198175.56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4030125.0999999996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1405386.6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1398824.1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7.98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7.98</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250278.31000000003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197436.01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39473.980000000003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2801.25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10567.07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956277.76000000001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956277.76000000001</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1177.8399999999999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1177.8399999999999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191082.21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190837.12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245.09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6562.5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6562.5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2624738.5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356768.36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484390.7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1783579.44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30031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Juričević</cp:lastModifiedBy>
  <cp:lastPrinted>2025-02-24T09:35:35Z</cp:lastPrinted>
  <dcterms:created xsi:type="dcterms:W3CDTF">2022-04-01T05:14:30Z</dcterms:created>
  <dcterms:modified xsi:type="dcterms:W3CDTF">2025-02-24T09:35:53Z</dcterms:modified>
</cp:coreProperties>
</file>