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namarija Juričević\Desktop\"/>
    </mc:Choice>
  </mc:AlternateContent>
  <xr:revisionPtr revIDLastSave="0" documentId="13_ncr:1_{779D1450-0243-481F-8823-883CBCF8FC96}" xr6:coauthVersionLast="47" xr6:coauthVersionMax="47" xr10:uidLastSave="{00000000-0000-0000-0000-000000000000}"/>
  <bookViews>
    <workbookView xWindow="2805" yWindow="2805" windowWidth="21600" windowHeight="11385" tabRatio="851" firstSheet="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E19" i="80" s="1"/>
  <c r="E6" i="80" s="1"/>
  <c r="D25" i="80"/>
  <c r="D19" i="80" s="1"/>
  <c r="D6" i="80" s="1"/>
  <c r="E20" i="80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E6" i="79" s="1"/>
  <c r="D30" i="79"/>
  <c r="D6" i="79" s="1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E44" i="71" s="1"/>
  <c r="D95" i="71"/>
  <c r="D94" i="71" s="1"/>
  <c r="D4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E56" i="70" s="1"/>
  <c r="E44" i="70" s="1"/>
  <c r="D70" i="70"/>
  <c r="E62" i="70"/>
  <c r="D62" i="70"/>
  <c r="E57" i="70"/>
  <c r="D57" i="70"/>
  <c r="D56" i="70"/>
  <c r="E52" i="70"/>
  <c r="D52" i="70"/>
  <c r="E46" i="70"/>
  <c r="D46" i="70"/>
  <c r="E45" i="70"/>
  <c r="D45" i="70"/>
  <c r="D44" i="70"/>
  <c r="E40" i="70"/>
  <c r="D40" i="70"/>
  <c r="E39" i="70"/>
  <c r="D39" i="70"/>
  <c r="E35" i="70"/>
  <c r="D35" i="70"/>
  <c r="E30" i="70"/>
  <c r="D30" i="70"/>
  <c r="E25" i="70"/>
  <c r="E19" i="70" s="1"/>
  <c r="E6" i="70" s="1"/>
  <c r="D25" i="70"/>
  <c r="E20" i="70"/>
  <c r="D20" i="70"/>
  <c r="D19" i="70"/>
  <c r="E14" i="70"/>
  <c r="D14" i="70"/>
  <c r="E11" i="70"/>
  <c r="D11" i="70"/>
  <c r="E8" i="70"/>
  <c r="D8" i="70"/>
  <c r="E7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E6" i="67" s="1"/>
  <c r="D14" i="67"/>
  <c r="E11" i="67"/>
  <c r="D11" i="67"/>
  <c r="E8" i="67"/>
  <c r="D8" i="67"/>
  <c r="E7" i="67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D327" i="68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G246" i="68"/>
  <c r="F246" i="68"/>
  <c r="G245" i="68"/>
  <c r="F245" i="68"/>
  <c r="G244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G225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201" i="68"/>
  <c r="F201" i="68"/>
  <c r="G200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G189" i="68"/>
  <c r="F189" i="68"/>
  <c r="E189" i="68"/>
  <c r="G188" i="68"/>
  <c r="F188" i="68"/>
  <c r="G187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F166" i="68"/>
  <c r="G165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G149" i="68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G129" i="68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G123" i="68"/>
  <c r="F123" i="68"/>
  <c r="E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F114" i="68"/>
  <c r="F113" i="68" s="1"/>
  <c r="F44" i="68" s="1"/>
  <c r="G113" i="68"/>
  <c r="G44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E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F20" i="68"/>
  <c r="E20" i="68"/>
  <c r="D20" i="68"/>
  <c r="G19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F6" i="68"/>
  <c r="I72" i="68" l="1"/>
  <c r="I70" i="68" s="1"/>
  <c r="I56" i="68" s="1"/>
  <c r="E70" i="68"/>
  <c r="E56" i="68" s="1"/>
  <c r="H26" i="68"/>
  <c r="D25" i="68"/>
  <c r="D19" i="68" s="1"/>
  <c r="D6" i="68" s="1"/>
  <c r="I26" i="68"/>
  <c r="E25" i="68"/>
  <c r="E19" i="68" s="1"/>
  <c r="E6" i="68" s="1"/>
  <c r="G6" i="68"/>
  <c r="I15" i="68"/>
  <c r="I14" i="68" s="1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I328" i="68"/>
  <c r="E325" i="68"/>
  <c r="D325" i="68"/>
  <c r="H328" i="68"/>
  <c r="J328" i="68" s="1"/>
  <c r="I327" i="68"/>
  <c r="I325" i="68" s="1"/>
  <c r="G325" i="68"/>
  <c r="H327" i="68"/>
  <c r="J327" i="68" s="1"/>
  <c r="F325" i="68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I250" i="68"/>
  <c r="I249" i="68" s="1"/>
  <c r="E249" i="68"/>
  <c r="H250" i="68"/>
  <c r="D249" i="68"/>
  <c r="I247" i="68"/>
  <c r="I246" i="68" s="1"/>
  <c r="I245" i="68" s="1"/>
  <c r="I244" i="68" s="1"/>
  <c r="E246" i="68"/>
  <c r="E245" i="68" s="1"/>
  <c r="E244" i="68" s="1"/>
  <c r="D246" i="68"/>
  <c r="D245" i="68" s="1"/>
  <c r="D244" i="68" s="1"/>
  <c r="H247" i="68"/>
  <c r="I240" i="68"/>
  <c r="I239" i="68" s="1"/>
  <c r="E239" i="68"/>
  <c r="H240" i="68"/>
  <c r="D239" i="68"/>
  <c r="E237" i="68"/>
  <c r="I238" i="68"/>
  <c r="I237" i="68" s="1"/>
  <c r="D237" i="68"/>
  <c r="H238" i="68"/>
  <c r="E234" i="68"/>
  <c r="E233" i="68" s="1"/>
  <c r="I235" i="68"/>
  <c r="I234" i="68" s="1"/>
  <c r="I233" i="68" s="1"/>
  <c r="D234" i="68"/>
  <c r="D233" i="68" s="1"/>
  <c r="H235" i="68"/>
  <c r="I229" i="68"/>
  <c r="I228" i="68" s="1"/>
  <c r="E228" i="68"/>
  <c r="H229" i="68"/>
  <c r="D228" i="68"/>
  <c r="H226" i="68"/>
  <c r="D225" i="68"/>
  <c r="I221" i="68"/>
  <c r="I220" i="68" s="1"/>
  <c r="E220" i="68"/>
  <c r="H221" i="68"/>
  <c r="D220" i="68"/>
  <c r="E215" i="68"/>
  <c r="I216" i="68"/>
  <c r="I215" i="68" s="1"/>
  <c r="H216" i="68"/>
  <c r="D215" i="68"/>
  <c r="H206" i="68"/>
  <c r="J206" i="68" s="1"/>
  <c r="J207" i="68"/>
  <c r="I202" i="68"/>
  <c r="I201" i="68" s="1"/>
  <c r="I200" i="68" s="1"/>
  <c r="E201" i="68"/>
  <c r="E200" i="68" s="1"/>
  <c r="H202" i="68"/>
  <c r="D201" i="68"/>
  <c r="D200" i="68" s="1"/>
  <c r="I194" i="68"/>
  <c r="I193" i="68" s="1"/>
  <c r="I188" i="68" s="1"/>
  <c r="E193" i="68"/>
  <c r="E188" i="68" s="1"/>
  <c r="E187" i="68" s="1"/>
  <c r="D193" i="68"/>
  <c r="H194" i="68"/>
  <c r="D189" i="68"/>
  <c r="D188" i="68" s="1"/>
  <c r="H190" i="68"/>
  <c r="I182" i="68"/>
  <c r="I181" i="68" s="1"/>
  <c r="E181" i="68"/>
  <c r="H182" i="68"/>
  <c r="D181" i="68"/>
  <c r="E175" i="68"/>
  <c r="I176" i="68"/>
  <c r="I175" i="68" s="1"/>
  <c r="H176" i="68"/>
  <c r="D175" i="68"/>
  <c r="H170" i="68"/>
  <c r="J170" i="68" s="1"/>
  <c r="J171" i="68"/>
  <c r="I167" i="68"/>
  <c r="I166" i="68" s="1"/>
  <c r="I165" i="68" s="1"/>
  <c r="E166" i="68"/>
  <c r="E165" i="68" s="1"/>
  <c r="D166" i="68"/>
  <c r="D165" i="68" s="1"/>
  <c r="H167" i="68"/>
  <c r="I162" i="68"/>
  <c r="I161" i="68" s="1"/>
  <c r="E161" i="68"/>
  <c r="D161" i="68"/>
  <c r="H162" i="68"/>
  <c r="E155" i="68"/>
  <c r="E154" i="68" s="1"/>
  <c r="I156" i="68"/>
  <c r="I155" i="68" s="1"/>
  <c r="I154" i="68" s="1"/>
  <c r="H156" i="68"/>
  <c r="D155" i="68"/>
  <c r="D154" i="68" s="1"/>
  <c r="E149" i="68"/>
  <c r="I150" i="68"/>
  <c r="I149" i="68" s="1"/>
  <c r="J150" i="68"/>
  <c r="H149" i="68"/>
  <c r="J149" i="68" s="1"/>
  <c r="I147" i="68"/>
  <c r="I146" i="68" s="1"/>
  <c r="E146" i="68"/>
  <c r="J147" i="68"/>
  <c r="H146" i="68"/>
  <c r="J146" i="68" s="1"/>
  <c r="E142" i="68"/>
  <c r="I143" i="68"/>
  <c r="I142" i="68" s="1"/>
  <c r="D142" i="68"/>
  <c r="H143" i="68"/>
  <c r="E138" i="68"/>
  <c r="I139" i="68"/>
  <c r="I138" i="68" s="1"/>
  <c r="D138" i="68"/>
  <c r="H139" i="68"/>
  <c r="E134" i="68"/>
  <c r="I135" i="68"/>
  <c r="I134" i="68" s="1"/>
  <c r="D134" i="68"/>
  <c r="H135" i="68"/>
  <c r="E129" i="68"/>
  <c r="I130" i="68"/>
  <c r="I129" i="68" s="1"/>
  <c r="H129" i="68"/>
  <c r="J129" i="68" s="1"/>
  <c r="J130" i="68"/>
  <c r="E126" i="68"/>
  <c r="E122" i="68" s="1"/>
  <c r="I127" i="68"/>
  <c r="I126" i="68" s="1"/>
  <c r="I122" i="68" s="1"/>
  <c r="H127" i="68"/>
  <c r="D126" i="68"/>
  <c r="H124" i="68"/>
  <c r="D123" i="68"/>
  <c r="D122" i="68" s="1"/>
  <c r="I118" i="68"/>
  <c r="I117" i="68" s="1"/>
  <c r="E117" i="68"/>
  <c r="H118" i="68"/>
  <c r="D117" i="68"/>
  <c r="I115" i="68"/>
  <c r="I114" i="68" s="1"/>
  <c r="I113" i="68" s="1"/>
  <c r="E114" i="68"/>
  <c r="E113" i="68" s="1"/>
  <c r="H115" i="68"/>
  <c r="D114" i="68"/>
  <c r="D113" i="68" s="1"/>
  <c r="D44" i="68" s="1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H25" i="68"/>
  <c r="J21" i="68"/>
  <c r="H20" i="68"/>
  <c r="J15" i="68"/>
  <c r="H14" i="68"/>
  <c r="J14" i="68" s="1"/>
  <c r="J12" i="68"/>
  <c r="H11" i="68"/>
  <c r="J11" i="68" s="1"/>
  <c r="J9" i="68"/>
  <c r="H8" i="68"/>
  <c r="I357" i="68"/>
  <c r="I44" i="68" l="1"/>
  <c r="E44" i="68"/>
  <c r="I25" i="68"/>
  <c r="I19" i="68" s="1"/>
  <c r="I6" i="68" s="1"/>
  <c r="J26" i="68"/>
  <c r="J25" i="68"/>
  <c r="D187" i="68"/>
  <c r="I187" i="68"/>
  <c r="J288" i="68"/>
  <c r="H287" i="68"/>
  <c r="J287" i="68" s="1"/>
  <c r="J275" i="68"/>
  <c r="H274" i="68"/>
  <c r="J274" i="68" s="1"/>
  <c r="H249" i="68"/>
  <c r="J249" i="68" s="1"/>
  <c r="J250" i="68"/>
  <c r="H246" i="68"/>
  <c r="J247" i="68"/>
  <c r="H239" i="68"/>
  <c r="J239" i="68" s="1"/>
  <c r="J240" i="68"/>
  <c r="H237" i="68"/>
  <c r="J237" i="68" s="1"/>
  <c r="J238" i="68"/>
  <c r="H234" i="68"/>
  <c r="J235" i="68"/>
  <c r="H228" i="68"/>
  <c r="J228" i="68" s="1"/>
  <c r="J229" i="68"/>
  <c r="H225" i="68"/>
  <c r="J225" i="68" s="1"/>
  <c r="J226" i="68"/>
  <c r="H220" i="68"/>
  <c r="J220" i="68" s="1"/>
  <c r="J221" i="68"/>
  <c r="H215" i="68"/>
  <c r="J215" i="68" s="1"/>
  <c r="J216" i="68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67" i="68"/>
  <c r="H166" i="68"/>
  <c r="J162" i="68"/>
  <c r="H161" i="68"/>
  <c r="J161" i="68" s="1"/>
  <c r="J156" i="68"/>
  <c r="H155" i="68"/>
  <c r="J143" i="68"/>
  <c r="H142" i="68"/>
  <c r="J142" i="68" s="1"/>
  <c r="H138" i="68"/>
  <c r="J138" i="68" s="1"/>
  <c r="J139" i="68"/>
  <c r="H134" i="68"/>
  <c r="J134" i="68" s="1"/>
  <c r="J135" i="68"/>
  <c r="J127" i="68"/>
  <c r="H126" i="68"/>
  <c r="J126" i="68" s="1"/>
  <c r="H123" i="68"/>
  <c r="J124" i="68"/>
  <c r="H117" i="68"/>
  <c r="J117" i="68" s="1"/>
  <c r="J118" i="68"/>
  <c r="H114" i="68"/>
  <c r="J115" i="68"/>
  <c r="J95" i="68"/>
  <c r="H94" i="68"/>
  <c r="J94" i="68" s="1"/>
  <c r="J57" i="68"/>
  <c r="H56" i="68"/>
  <c r="J56" i="68" s="1"/>
  <c r="J46" i="68"/>
  <c r="H45" i="68"/>
  <c r="J20" i="68"/>
  <c r="H19" i="68"/>
  <c r="J8" i="68"/>
  <c r="H7" i="68"/>
  <c r="J19" i="68" l="1"/>
  <c r="J246" i="68"/>
  <c r="H245" i="68"/>
  <c r="J234" i="68"/>
  <c r="H233" i="68"/>
  <c r="J233" i="68" s="1"/>
  <c r="J201" i="68"/>
  <c r="H200" i="68"/>
  <c r="J200" i="68" s="1"/>
  <c r="H188" i="68"/>
  <c r="J189" i="68"/>
  <c r="J166" i="68"/>
  <c r="H165" i="68"/>
  <c r="J155" i="68"/>
  <c r="H154" i="68"/>
  <c r="J154" i="68" s="1"/>
  <c r="H122" i="68"/>
  <c r="J122" i="68" s="1"/>
  <c r="J123" i="68"/>
  <c r="H113" i="68"/>
  <c r="J113" i="68" s="1"/>
  <c r="J114" i="68"/>
  <c r="J45" i="68"/>
  <c r="H6" i="68"/>
  <c r="J6" i="68" s="1"/>
  <c r="J7" i="68"/>
  <c r="J245" i="68" l="1"/>
  <c r="H244" i="68"/>
  <c r="J244" i="68" s="1"/>
  <c r="H187" i="68"/>
  <c r="J187" i="68" s="1"/>
  <c r="J188" i="68"/>
  <c r="J16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<sst xmlns="http://schemas.openxmlformats.org/spreadsheetml/2006/main" count="15428" uniqueCount="816">
  <si>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</si>
  <si>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OMIŠ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</si>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</sst>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1" sqref="B11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24" zoomScaleNormal="100" workbookViewId="0">
      <selection activeCell="D242" sqref="D24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229345.01</v>
      </c>
      <c r="E6" s="2">
        <f>+E7+E14+E19+E30+E35</f>
        <v>83886.77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229345.01</v>
      </c>
      <c r="E19" s="3">
        <f>E20+E25</f>
        <v>83886.77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229345.01</v>
      </c>
      <c r="E25" s="3">
        <f>SUM(E26:E29)</f>
        <v>83886.77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229345.01</v>
      </c>
      <c r="E26" s="4">
        <v>83886.77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229345.01</v>
      </c>
      <c r="E187" s="3">
        <f>E188+E200+E233+E237+E239</f>
        <v>83886.77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229345.01</v>
      </c>
      <c r="E239" s="3">
        <f t="shared" si="37"/>
        <v>83886.77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229345.01</v>
      </c>
      <c r="E240" s="5">
        <v>83886.77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90" zoomScaleNormal="100" workbookViewId="0">
      <selection activeCell="G21" sqref="G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229345.01</v>
      </c>
      <c r="E6" s="2">
        <f t="shared" ref="E6:I6" si="0">+E7+E14+E19+E30+E35</f>
        <v>875009.97</v>
      </c>
      <c r="F6" s="2">
        <f t="shared" si="0"/>
        <v>0</v>
      </c>
      <c r="G6" s="2">
        <f>+G7+G14+G19+G30+G35</f>
        <v>0</v>
      </c>
      <c r="H6" s="2">
        <f t="shared" si="0"/>
        <v>229345.01</v>
      </c>
      <c r="I6" s="2">
        <f t="shared" si="0"/>
        <v>875009.97</v>
      </c>
      <c r="J6" s="50">
        <f>IF(H6&lt;&gt;0,IF(I6/H6&gt;=100,"&gt;&gt;100",I6/H6*100),"-")</f>
        <v>381.52561941504632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39000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39000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39000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39000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229345.01</v>
      </c>
      <c r="E19" s="3">
        <f t="shared" ref="E19:I19" si="8">E20+E25</f>
        <v>836009.97</v>
      </c>
      <c r="F19" s="3">
        <f t="shared" si="8"/>
        <v>0</v>
      </c>
      <c r="G19" s="3">
        <f t="shared" si="8"/>
        <v>0</v>
      </c>
      <c r="H19" s="3">
        <f t="shared" si="8"/>
        <v>229345.01</v>
      </c>
      <c r="I19" s="3">
        <f t="shared" si="8"/>
        <v>836009.97</v>
      </c>
      <c r="J19" s="50">
        <f t="shared" si="2"/>
        <v>364.52067128035617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229345.01</v>
      </c>
      <c r="E25" s="3">
        <f>SUM(E26:E29)</f>
        <v>836009.97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229345.01</v>
      </c>
      <c r="I25" s="3">
        <f t="shared" si="11"/>
        <v>836009.97</v>
      </c>
      <c r="J25" s="50">
        <f t="shared" si="2"/>
        <v>364.52067128035617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229345.01</v>
      </c>
      <c r="E26" s="84">
        <f>SUM('510:816'!E26)</f>
        <v>836009.97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229345.01</v>
      </c>
      <c r="I26" s="11">
        <f t="shared" si="12"/>
        <v>836009.97</v>
      </c>
      <c r="J26" s="50">
        <f t="shared" si="2"/>
        <v>364.52067128035617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454562.30000000005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454562.30000000005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454562.30000000005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454562.30000000005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454562.30000000005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454562.30000000005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386002.52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386002.52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68559.78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68559.78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229345.01</v>
      </c>
      <c r="E187" s="3">
        <f t="shared" ref="E187:I187" si="84">E188+E200+E233+E237+E239</f>
        <v>83886.77</v>
      </c>
      <c r="F187" s="3">
        <f t="shared" si="84"/>
        <v>0</v>
      </c>
      <c r="G187" s="3">
        <f t="shared" si="84"/>
        <v>0</v>
      </c>
      <c r="H187" s="3">
        <f t="shared" si="84"/>
        <v>229345.01</v>
      </c>
      <c r="I187" s="3">
        <f t="shared" si="84"/>
        <v>83886.77</v>
      </c>
      <c r="J187" s="50">
        <f t="shared" si="79"/>
        <v>36.576671103504715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229345.01</v>
      </c>
      <c r="E239" s="3">
        <f t="shared" si="108"/>
        <v>83886.77</v>
      </c>
      <c r="F239" s="3">
        <f t="shared" si="108"/>
        <v>0</v>
      </c>
      <c r="G239" s="3">
        <f t="shared" si="108"/>
        <v>0</v>
      </c>
      <c r="H239" s="3">
        <f t="shared" si="108"/>
        <v>229345.01</v>
      </c>
      <c r="I239" s="3">
        <f t="shared" si="108"/>
        <v>83886.77</v>
      </c>
      <c r="J239" s="50">
        <f t="shared" si="106"/>
        <v>36.576671103504715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229345.01</v>
      </c>
      <c r="E240" s="84">
        <f>SUM('510:816'!E240)</f>
        <v>83886.77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229345.01</v>
      </c>
      <c r="I240" s="12">
        <f t="shared" si="109"/>
        <v>83886.77</v>
      </c>
      <c r="J240" s="50">
        <f t="shared" si="106"/>
        <v>36.576671103504715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>
      <selection activeCell="B39" sqref="B3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9" zoomScaleNormal="100" workbookViewId="0">
      <selection activeCell="G77" sqref="G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39000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39000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20650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20650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20650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20650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66" zoomScaleNormal="100" workbookViewId="0">
      <selection activeCell="F79" sqref="F7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752123.2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752123.2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752123.2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752123.2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433912.30000000005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433912.30000000005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433912.30000000005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386002.52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47909.78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Anamarija Juričević</cp:lastModifiedBy>
  <cp:lastPrinted>2025-12-18T09:39:09Z</cp:lastPrinted>
  <dcterms:created xsi:type="dcterms:W3CDTF">2025-08-09T19:28:20Z</dcterms:created>
  <dcterms:modified xsi:type="dcterms:W3CDTF">2026-02-16T11:57:55Z</dcterms:modified>
</cp:coreProperties>
</file>